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checkCompatibility="1" autoCompressPictures="0"/>
  <bookViews>
    <workbookView xWindow="36780" yWindow="-11800" windowWidth="34580" windowHeight="26740" tabRatio="500"/>
  </bookViews>
  <sheets>
    <sheet name="Station Metrics" sheetId="1" r:id="rId1"/>
    <sheet name="Notes" sheetId="2" r:id="rId2"/>
  </sheets>
  <definedNames>
    <definedName name="_xlnm.Print_Area" localSheetId="0">'Station Metrics'!$A$7:$AH$81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80" i="1" l="1"/>
  <c r="Z79" i="1"/>
  <c r="Z82" i="1"/>
  <c r="Y80" i="1"/>
  <c r="Y79" i="1"/>
  <c r="Y82" i="1"/>
  <c r="X80" i="1"/>
  <c r="X79" i="1"/>
  <c r="X82" i="1"/>
  <c r="Z81" i="1"/>
  <c r="Y81" i="1"/>
  <c r="X81" i="1"/>
  <c r="AA79" i="1"/>
  <c r="AB79" i="1"/>
  <c r="AC79" i="1"/>
  <c r="AD79" i="1"/>
  <c r="AA80" i="1"/>
  <c r="AB80" i="1"/>
  <c r="AC80" i="1"/>
  <c r="AD80" i="1"/>
  <c r="AA81" i="1"/>
  <c r="AB81" i="1"/>
  <c r="AC81" i="1"/>
  <c r="AD81" i="1"/>
  <c r="AF79" i="1"/>
  <c r="AF80" i="1"/>
  <c r="AF81" i="1"/>
  <c r="AG79" i="1"/>
  <c r="AG80" i="1"/>
  <c r="AG81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AE80" i="1"/>
  <c r="AH80" i="1"/>
  <c r="I80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AE79" i="1"/>
  <c r="AH79" i="1"/>
  <c r="I79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AA82" i="1"/>
  <c r="AB82" i="1"/>
  <c r="AC82" i="1"/>
  <c r="AE82" i="1"/>
  <c r="AH82" i="1"/>
  <c r="AI82" i="1"/>
  <c r="AE81" i="1"/>
  <c r="AH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I81" i="1"/>
</calcChain>
</file>

<file path=xl/sharedStrings.xml><?xml version="1.0" encoding="utf-8"?>
<sst xmlns="http://schemas.openxmlformats.org/spreadsheetml/2006/main" count="191" uniqueCount="129">
  <si>
    <t>Site</t>
  </si>
  <si>
    <t>Instrument Type</t>
  </si>
  <si>
    <t>Recorded</t>
  </si>
  <si>
    <t>APG</t>
  </si>
  <si>
    <t>DPG</t>
  </si>
  <si>
    <t>HH1</t>
  </si>
  <si>
    <t>HH2</t>
  </si>
  <si>
    <t>BHZ</t>
  </si>
  <si>
    <t>BH1</t>
  </si>
  <si>
    <t>BH2</t>
  </si>
  <si>
    <t>LH1</t>
  </si>
  <si>
    <t>LH2</t>
  </si>
  <si>
    <t>LHZ</t>
  </si>
  <si>
    <t>BX1</t>
  </si>
  <si>
    <t>BX2</t>
  </si>
  <si>
    <t>BXZ</t>
  </si>
  <si>
    <t>HHZ</t>
  </si>
  <si>
    <t>raw broadband, 125 sps</t>
  </si>
  <si>
    <t>BH data with low passs filter</t>
  </si>
  <si>
    <t>HXZ</t>
  </si>
  <si>
    <t>HX1</t>
  </si>
  <si>
    <t>HX2</t>
  </si>
  <si>
    <t>0 = data expected but not in DMC</t>
  </si>
  <si>
    <t xml:space="preserve">Total Expected </t>
  </si>
  <si>
    <t xml:space="preserve">Total Uploaded </t>
  </si>
  <si>
    <t>Pending</t>
  </si>
  <si>
    <t>BDH</t>
  </si>
  <si>
    <t>LDH</t>
  </si>
  <si>
    <t>HH data with a low pass filter</t>
  </si>
  <si>
    <t>1 = correct data in DMC</t>
  </si>
  <si>
    <t>raw long period,  1 sps</t>
  </si>
  <si>
    <t>Latitude (Dec.)</t>
  </si>
  <si>
    <t>Longitude (Dec.)</t>
  </si>
  <si>
    <t>Depth (m)</t>
  </si>
  <si>
    <t>Surveyed Position</t>
  </si>
  <si>
    <t>Deployed
Date</t>
  </si>
  <si>
    <t xml:space="preserve"> Recovered
Date</t>
  </si>
  <si>
    <t>Notes</t>
  </si>
  <si>
    <t>FS05B</t>
  </si>
  <si>
    <t>WHOI- Keck</t>
  </si>
  <si>
    <t>FS06B</t>
  </si>
  <si>
    <t>FS09B</t>
  </si>
  <si>
    <t>G03B</t>
  </si>
  <si>
    <t>G04B</t>
  </si>
  <si>
    <t>WHOI-ARRA</t>
  </si>
  <si>
    <t>G05B</t>
  </si>
  <si>
    <t>G11B</t>
  </si>
  <si>
    <t>G13B</t>
  </si>
  <si>
    <t>G19B</t>
  </si>
  <si>
    <t>G20B</t>
  </si>
  <si>
    <t>G21B</t>
  </si>
  <si>
    <t>G22B</t>
  </si>
  <si>
    <t>G29B</t>
  </si>
  <si>
    <t>G30B</t>
  </si>
  <si>
    <t>G35B</t>
  </si>
  <si>
    <t>G36B2</t>
  </si>
  <si>
    <t>J06B</t>
  </si>
  <si>
    <t>J19B</t>
  </si>
  <si>
    <t>J23B</t>
  </si>
  <si>
    <t>J27B</t>
  </si>
  <si>
    <t>J28B</t>
  </si>
  <si>
    <t>J48B</t>
  </si>
  <si>
    <t>J63B</t>
  </si>
  <si>
    <t>J11B</t>
  </si>
  <si>
    <t>LDEO- OBS</t>
  </si>
  <si>
    <t>LDEO-TRM</t>
  </si>
  <si>
    <t>TRM-P</t>
    <phoneticPr fontId="0" type="noConversion"/>
  </si>
  <si>
    <t>LDEO-OBS</t>
  </si>
  <si>
    <t>SIO</t>
  </si>
  <si>
    <t>FS02B</t>
  </si>
  <si>
    <t>FS03B</t>
  </si>
  <si>
    <t>FS04B</t>
  </si>
  <si>
    <t>FS07B</t>
  </si>
  <si>
    <t>FS08B</t>
  </si>
  <si>
    <t>FS10B</t>
  </si>
  <si>
    <t>FS11B</t>
  </si>
  <si>
    <t>FS12B</t>
  </si>
  <si>
    <t>FS13B</t>
  </si>
  <si>
    <t>FS15B</t>
  </si>
  <si>
    <t>FS16B</t>
  </si>
  <si>
    <t>FS17B</t>
  </si>
  <si>
    <t>FS18B</t>
  </si>
  <si>
    <t>FS19B</t>
  </si>
  <si>
    <t>FS20B</t>
  </si>
  <si>
    <t>G09B</t>
  </si>
  <si>
    <t>G17B</t>
  </si>
  <si>
    <t>G18B</t>
  </si>
  <si>
    <t>G25B</t>
  </si>
  <si>
    <t>G26B</t>
  </si>
  <si>
    <t>G33B</t>
  </si>
  <si>
    <t>G34B</t>
  </si>
  <si>
    <t>J34B</t>
  </si>
  <si>
    <t>M13B</t>
  </si>
  <si>
    <t>J17B</t>
  </si>
  <si>
    <t>J33B</t>
  </si>
  <si>
    <t>J25B</t>
  </si>
  <si>
    <t>M09B</t>
  </si>
  <si>
    <t>M10B</t>
  </si>
  <si>
    <t>M18B</t>
  </si>
  <si>
    <t xml:space="preserve">
BXH</t>
  </si>
  <si>
    <t>TRM-P</t>
  </si>
  <si>
    <t>FS01B</t>
  </si>
  <si>
    <t>FS14B</t>
  </si>
  <si>
    <t>G02B</t>
  </si>
  <si>
    <t>G10B</t>
  </si>
  <si>
    <t>G12B</t>
  </si>
  <si>
    <t>G27B</t>
  </si>
  <si>
    <t>G28B</t>
  </si>
  <si>
    <t>G37B</t>
  </si>
  <si>
    <t>J09B</t>
  </si>
  <si>
    <t>J10B</t>
  </si>
  <si>
    <t>J18B</t>
  </si>
  <si>
    <t>J20B</t>
  </si>
  <si>
    <t>M11B</t>
  </si>
  <si>
    <t>M12B</t>
  </si>
  <si>
    <t>M14B</t>
  </si>
  <si>
    <t>HDH</t>
  </si>
  <si>
    <t>raw broadband, 50sps</t>
  </si>
  <si>
    <t>BNZ</t>
  </si>
  <si>
    <t>BN1</t>
  </si>
  <si>
    <t>BN2</t>
  </si>
  <si>
    <t>broadband accelerometer 50sps</t>
  </si>
  <si>
    <t>HKO</t>
  </si>
  <si>
    <t>BYZ</t>
  </si>
  <si>
    <t>BY1</t>
  </si>
  <si>
    <t>BY2</t>
  </si>
  <si>
    <t>blank = no data expected for this channel</t>
  </si>
  <si>
    <t xml:space="preserve">Cascadia 2012-2013 EXPERIMENT KEY </t>
  </si>
  <si>
    <t>Updated: 5/2/14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</si>
</sst>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;@"/>
    <numFmt numFmtId="165" formatCode="0.0000"/>
    <numFmt numFmtId="166" formatCode="0.0"/>
    <numFmt numFmtId="167" formatCode="m/d/yy;@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6" tint="-0.499984740745262"/>
      <name val="Cambria"/>
      <family val="1"/>
    </font>
    <font>
      <b/>
      <sz val="12"/>
      <color theme="7" tint="-0.499984740745262"/>
      <name val="Cambria"/>
      <family val="1"/>
    </font>
    <font>
      <b/>
      <sz val="12"/>
      <color theme="5" tint="-0.249977111117893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mbria"/>
      <family val="1"/>
    </font>
    <font>
      <sz val="10"/>
      <name val="Verdana"/>
      <family val="2"/>
    </font>
    <font>
      <sz val="8"/>
      <name val="Calibri"/>
      <family val="2"/>
      <scheme val="minor"/>
    </font>
    <font>
      <sz val="12"/>
      <name val="Calibri"/>
      <scheme val="minor"/>
    </font>
    <font>
      <b/>
      <sz val="14"/>
      <color theme="1"/>
      <name val="Cambria"/>
      <scheme val="major"/>
    </font>
    <font>
      <b/>
      <sz val="12"/>
      <color theme="3"/>
      <name val="Cambria"/>
    </font>
    <font>
      <b/>
      <sz val="12"/>
      <color theme="1"/>
      <name val="Cambria"/>
      <scheme val="major"/>
    </font>
    <font>
      <sz val="12"/>
      <color rgb="FF000000"/>
      <name val="Cambria"/>
      <family val="1"/>
    </font>
    <font>
      <sz val="14"/>
      <color rgb="FF000000"/>
      <name val="Calibri"/>
      <scheme val="minor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156">
    <xf numFmtId="0" fontId="0" fillId="0" borderId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9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8">
    <xf numFmtId="0" fontId="0" fillId="0" borderId="0" xfId="0"/>
    <xf numFmtId="0" fontId="0" fillId="7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8" fillId="6" borderId="1" xfId="8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1" fillId="0" borderId="4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1" fillId="0" borderId="4" xfId="1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0" fillId="0" borderId="10" xfId="0" applyFill="1" applyBorder="1"/>
    <xf numFmtId="0" fontId="0" fillId="0" borderId="10" xfId="0" applyBorder="1"/>
    <xf numFmtId="0" fontId="0" fillId="5" borderId="13" xfId="0" applyFill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11" fillId="0" borderId="13" xfId="1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8" fillId="8" borderId="13" xfId="0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left"/>
    </xf>
    <xf numFmtId="0" fontId="0" fillId="0" borderId="0" xfId="0" applyBorder="1"/>
    <xf numFmtId="0" fontId="11" fillId="0" borderId="9" xfId="1" applyFont="1" applyFill="1" applyBorder="1" applyAlignment="1">
      <alignment horizontal="left"/>
    </xf>
    <xf numFmtId="0" fontId="11" fillId="0" borderId="12" xfId="1" applyFont="1" applyFill="1" applyBorder="1" applyAlignment="1">
      <alignment horizontal="left"/>
    </xf>
    <xf numFmtId="0" fontId="0" fillId="0" borderId="7" xfId="0" applyFill="1" applyBorder="1"/>
    <xf numFmtId="0" fontId="0" fillId="0" borderId="15" xfId="0" applyFill="1" applyBorder="1"/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6" borderId="15" xfId="8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6" borderId="19" xfId="8" applyFont="1" applyFill="1" applyBorder="1" applyAlignment="1">
      <alignment horizontal="center" vertical="center"/>
    </xf>
    <xf numFmtId="165" fontId="13" fillId="10" borderId="1" xfId="0" applyNumberFormat="1" applyFont="1" applyFill="1" applyBorder="1" applyAlignment="1">
      <alignment horizontal="center" vertical="center" wrapText="1"/>
    </xf>
    <xf numFmtId="166" fontId="13" fillId="10" borderId="1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4" fillId="4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165" fontId="8" fillId="0" borderId="1" xfId="0" applyNumberFormat="1" applyFont="1" applyBorder="1"/>
    <xf numFmtId="167" fontId="15" fillId="14" borderId="21" xfId="0" applyNumberFormat="1" applyFont="1" applyFill="1" applyBorder="1" applyAlignment="1">
      <alignment horizontal="right" vertical="center"/>
    </xf>
    <xf numFmtId="166" fontId="8" fillId="0" borderId="3" xfId="0" applyNumberFormat="1" applyFont="1" applyBorder="1"/>
    <xf numFmtId="14" fontId="15" fillId="13" borderId="21" xfId="0" applyNumberFormat="1" applyFont="1" applyFill="1" applyBorder="1" applyAlignment="1">
      <alignment horizontal="right"/>
    </xf>
    <xf numFmtId="14" fontId="8" fillId="12" borderId="21" xfId="0" applyNumberFormat="1" applyFont="1" applyFill="1" applyBorder="1" applyAlignment="1">
      <alignment horizontal="right"/>
    </xf>
    <xf numFmtId="165" fontId="8" fillId="0" borderId="4" xfId="0" applyNumberFormat="1" applyFont="1" applyBorder="1"/>
    <xf numFmtId="0" fontId="15" fillId="11" borderId="13" xfId="0" applyFont="1" applyFill="1" applyBorder="1" applyAlignment="1">
      <alignment horizontal="center" vertical="center"/>
    </xf>
    <xf numFmtId="0" fontId="8" fillId="15" borderId="1" xfId="8" applyFont="1" applyFill="1" applyBorder="1" applyAlignment="1">
      <alignment horizontal="center" vertical="center"/>
    </xf>
    <xf numFmtId="0" fontId="8" fillId="15" borderId="13" xfId="0" applyFont="1" applyFill="1" applyBorder="1" applyAlignment="1">
      <alignment horizontal="center" vertical="center"/>
    </xf>
    <xf numFmtId="165" fontId="8" fillId="15" borderId="4" xfId="0" applyNumberFormat="1" applyFont="1" applyFill="1" applyBorder="1"/>
    <xf numFmtId="165" fontId="8" fillId="15" borderId="1" xfId="0" applyNumberFormat="1" applyFont="1" applyFill="1" applyBorder="1"/>
    <xf numFmtId="166" fontId="8" fillId="15" borderId="3" xfId="0" applyNumberFormat="1" applyFont="1" applyFill="1" applyBorder="1"/>
    <xf numFmtId="14" fontId="15" fillId="16" borderId="21" xfId="0" applyNumberFormat="1" applyFont="1" applyFill="1" applyBorder="1" applyAlignment="1">
      <alignment horizontal="right"/>
    </xf>
    <xf numFmtId="167" fontId="15" fillId="16" borderId="21" xfId="0" applyNumberFormat="1" applyFont="1" applyFill="1" applyBorder="1" applyAlignment="1">
      <alignment horizontal="right" vertical="center"/>
    </xf>
    <xf numFmtId="0" fontId="11" fillId="15" borderId="4" xfId="0" applyFont="1" applyFill="1" applyBorder="1" applyAlignment="1">
      <alignment horizontal="left"/>
    </xf>
    <xf numFmtId="0" fontId="11" fillId="15" borderId="1" xfId="0" applyFont="1" applyFill="1" applyBorder="1" applyAlignment="1">
      <alignment horizontal="left"/>
    </xf>
    <xf numFmtId="0" fontId="11" fillId="15" borderId="13" xfId="0" applyFont="1" applyFill="1" applyBorder="1" applyAlignment="1">
      <alignment horizontal="left"/>
    </xf>
    <xf numFmtId="0" fontId="11" fillId="15" borderId="11" xfId="0" applyFont="1" applyFill="1" applyBorder="1" applyAlignment="1">
      <alignment horizontal="left"/>
    </xf>
    <xf numFmtId="14" fontId="8" fillId="12" borderId="26" xfId="0" applyNumberFormat="1" applyFont="1" applyFill="1" applyBorder="1" applyAlignment="1">
      <alignment horizontal="right"/>
    </xf>
    <xf numFmtId="0" fontId="0" fillId="5" borderId="11" xfId="0" applyFill="1" applyBorder="1" applyAlignment="1">
      <alignment horizontal="center" wrapText="1"/>
    </xf>
    <xf numFmtId="14" fontId="15" fillId="13" borderId="22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4" fillId="9" borderId="0" xfId="0" applyFont="1" applyFill="1" applyAlignment="1">
      <alignment horizontal="center"/>
    </xf>
    <xf numFmtId="0" fontId="12" fillId="6" borderId="14" xfId="8" applyFont="1" applyFill="1" applyBorder="1" applyAlignment="1">
      <alignment horizontal="center" vertical="center"/>
    </xf>
    <xf numFmtId="0" fontId="12" fillId="6" borderId="16" xfId="8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6" borderId="18" xfId="8" applyFont="1" applyFill="1" applyBorder="1" applyAlignment="1">
      <alignment horizontal="center" vertical="center"/>
    </xf>
    <xf numFmtId="0" fontId="12" fillId="6" borderId="20" xfId="8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13" fillId="10" borderId="23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/>
    </xf>
    <xf numFmtId="164" fontId="13" fillId="10" borderId="12" xfId="0" applyNumberFormat="1" applyFont="1" applyFill="1" applyBorder="1" applyAlignment="1">
      <alignment horizontal="center" vertical="center" wrapText="1"/>
    </xf>
    <xf numFmtId="164" fontId="13" fillId="10" borderId="10" xfId="0" applyNumberFormat="1" applyFont="1" applyFill="1" applyBorder="1" applyAlignment="1">
      <alignment horizontal="center" vertical="center" wrapText="1"/>
    </xf>
    <xf numFmtId="164" fontId="13" fillId="10" borderId="25" xfId="0" applyNumberFormat="1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6" fillId="0" borderId="5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7" fillId="0" borderId="2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29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0" xfId="0" applyFont="1" applyBorder="1" applyAlignment="1">
      <alignment horizontal="left"/>
    </xf>
  </cellXfs>
  <cellStyles count="156">
    <cellStyle name="Bad" xfId="1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Hyperlink" xfId="2" builtinId="8" hidden="1"/>
    <cellStyle name="Hyperlink" xfId="4" builtinId="8" hidden="1"/>
    <cellStyle name="Hyperlink" xfId="6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Normal" xfId="0" builtinId="0"/>
    <cellStyle name="Normal 2" xfId="8"/>
    <cellStyle name="Normal 3" xfId="9"/>
  </cellStyles>
  <dxfs count="18"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B86"/>
  <sheetViews>
    <sheetView tabSelected="1" showRuler="0" workbookViewId="0">
      <selection activeCell="D6" sqref="D6"/>
    </sheetView>
  </sheetViews>
  <sheetFormatPr baseColWidth="10" defaultRowHeight="15" x14ac:dyDescent="0"/>
  <cols>
    <col min="1" max="1" width="5.33203125" style="2" customWidth="1"/>
    <col min="2" max="2" width="7.83203125" customWidth="1"/>
    <col min="3" max="3" width="12.1640625" style="19" customWidth="1"/>
    <col min="4" max="8" width="12.1640625" style="27" customWidth="1"/>
    <col min="9" max="10" width="4.6640625" style="15" customWidth="1"/>
    <col min="11" max="11" width="4.6640625" style="24" customWidth="1"/>
    <col min="12" max="12" width="4.83203125" style="3" customWidth="1"/>
    <col min="13" max="13" width="5" style="3" customWidth="1"/>
    <col min="14" max="14" width="5.1640625" style="24" customWidth="1"/>
    <col min="15" max="15" width="4.1640625" customWidth="1"/>
    <col min="16" max="16" width="4.33203125" customWidth="1"/>
    <col min="17" max="17" width="5.83203125" style="19" customWidth="1"/>
    <col min="18" max="19" width="4.33203125" customWidth="1"/>
    <col min="20" max="20" width="4.33203125" style="19" customWidth="1"/>
    <col min="21" max="22" width="4.33203125" customWidth="1"/>
    <col min="23" max="23" width="4.33203125" style="19" customWidth="1"/>
    <col min="24" max="24" width="4.1640625" customWidth="1"/>
    <col min="25" max="25" width="4.33203125" customWidth="1"/>
    <col min="26" max="26" width="5.83203125" style="19" customWidth="1"/>
    <col min="27" max="27" width="5" style="19" customWidth="1"/>
    <col min="28" max="28" width="4.6640625" style="19" customWidth="1"/>
    <col min="29" max="30" width="4.83203125" style="19" customWidth="1"/>
    <col min="31" max="34" width="4.6640625" style="19" customWidth="1"/>
    <col min="35" max="35" width="62" customWidth="1"/>
    <col min="37" max="37" width="12" customWidth="1"/>
  </cols>
  <sheetData>
    <row r="1" spans="1:48" ht="18">
      <c r="B1" s="98" t="s">
        <v>127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  <c r="N1" s="15"/>
      <c r="Q1" s="27"/>
      <c r="T1" s="27"/>
      <c r="W1" s="27"/>
      <c r="Z1" s="27"/>
      <c r="AA1" s="27"/>
      <c r="AB1" s="27"/>
      <c r="AC1" s="27"/>
      <c r="AD1" s="27"/>
      <c r="AE1" s="27"/>
      <c r="AF1" s="27"/>
      <c r="AG1" s="27"/>
      <c r="AH1" s="27"/>
    </row>
    <row r="2" spans="1:48">
      <c r="B2" s="101" t="s">
        <v>29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5"/>
      <c r="Q2" s="27"/>
      <c r="T2" s="27"/>
      <c r="W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48">
      <c r="B3" s="101" t="s">
        <v>22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5"/>
      <c r="Q3" s="27"/>
      <c r="T3" s="27"/>
      <c r="W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48">
      <c r="B4" s="104" t="s">
        <v>126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6"/>
      <c r="N4" s="15"/>
      <c r="Q4" s="27"/>
      <c r="T4" s="27"/>
      <c r="W4" s="27"/>
      <c r="Z4" s="27"/>
      <c r="AA4" s="27"/>
      <c r="AB4" s="27"/>
      <c r="AC4" s="27"/>
      <c r="AD4" s="27"/>
      <c r="AE4" s="27"/>
      <c r="AF4" s="27"/>
      <c r="AG4" s="27"/>
      <c r="AH4" s="27"/>
    </row>
    <row r="5" spans="1:48">
      <c r="B5" s="97" t="s">
        <v>128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5"/>
      <c r="Q5" s="27"/>
      <c r="T5" s="27"/>
      <c r="W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48">
      <c r="C6" s="97"/>
      <c r="D6" s="97"/>
      <c r="E6" s="97"/>
      <c r="F6" s="97"/>
      <c r="G6" s="97"/>
      <c r="H6" s="97"/>
      <c r="I6" s="97"/>
      <c r="J6" s="96"/>
      <c r="K6" s="96"/>
      <c r="L6" s="96"/>
      <c r="M6" s="96"/>
      <c r="N6" s="15"/>
      <c r="Q6" s="27"/>
      <c r="T6" s="27"/>
      <c r="W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48" ht="15" customHeight="1">
      <c r="B7" s="94" t="s">
        <v>0</v>
      </c>
      <c r="C7" s="93" t="s">
        <v>1</v>
      </c>
      <c r="D7" s="79" t="s">
        <v>34</v>
      </c>
      <c r="E7" s="80"/>
      <c r="F7" s="81"/>
      <c r="G7" s="85" t="s">
        <v>35</v>
      </c>
      <c r="H7" s="85" t="s">
        <v>36</v>
      </c>
      <c r="I7" s="90" t="s">
        <v>2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2"/>
      <c r="AI7" s="69" t="s">
        <v>37</v>
      </c>
    </row>
    <row r="8" spans="1:48" ht="30" customHeight="1">
      <c r="B8" s="94"/>
      <c r="C8" s="93"/>
      <c r="D8" s="82"/>
      <c r="E8" s="83"/>
      <c r="F8" s="84"/>
      <c r="G8" s="86"/>
      <c r="H8" s="86"/>
      <c r="I8" s="8" t="s">
        <v>16</v>
      </c>
      <c r="J8" s="7" t="s">
        <v>5</v>
      </c>
      <c r="K8" s="20" t="s">
        <v>6</v>
      </c>
      <c r="L8" s="8" t="s">
        <v>7</v>
      </c>
      <c r="M8" s="7" t="s">
        <v>8</v>
      </c>
      <c r="N8" s="20" t="s">
        <v>9</v>
      </c>
      <c r="O8" s="8" t="s">
        <v>118</v>
      </c>
      <c r="P8" s="7" t="s">
        <v>119</v>
      </c>
      <c r="Q8" s="20" t="s">
        <v>120</v>
      </c>
      <c r="R8" s="8" t="s">
        <v>12</v>
      </c>
      <c r="S8" s="7" t="s">
        <v>10</v>
      </c>
      <c r="T8" s="20" t="s">
        <v>11</v>
      </c>
      <c r="U8" s="8" t="s">
        <v>15</v>
      </c>
      <c r="V8" s="7" t="s">
        <v>13</v>
      </c>
      <c r="W8" s="20" t="s">
        <v>14</v>
      </c>
      <c r="X8" s="8" t="s">
        <v>123</v>
      </c>
      <c r="Y8" s="7" t="s">
        <v>124</v>
      </c>
      <c r="Z8" s="20" t="s">
        <v>125</v>
      </c>
      <c r="AA8" s="8" t="s">
        <v>19</v>
      </c>
      <c r="AB8" s="7" t="s">
        <v>20</v>
      </c>
      <c r="AC8" s="20" t="s">
        <v>21</v>
      </c>
      <c r="AD8" s="88" t="s">
        <v>3</v>
      </c>
      <c r="AE8" s="89"/>
      <c r="AF8" s="88" t="s">
        <v>4</v>
      </c>
      <c r="AG8" s="95"/>
      <c r="AH8" s="89"/>
      <c r="AI8" s="69"/>
    </row>
    <row r="9" spans="1:48" ht="47" customHeight="1">
      <c r="B9" s="43"/>
      <c r="C9" s="42"/>
      <c r="D9" s="39" t="s">
        <v>31</v>
      </c>
      <c r="E9" s="39" t="s">
        <v>32</v>
      </c>
      <c r="F9" s="40" t="s">
        <v>33</v>
      </c>
      <c r="G9" s="87"/>
      <c r="H9" s="87"/>
      <c r="I9" s="76" t="s">
        <v>17</v>
      </c>
      <c r="J9" s="77"/>
      <c r="K9" s="78"/>
      <c r="L9" s="76" t="s">
        <v>117</v>
      </c>
      <c r="M9" s="77"/>
      <c r="N9" s="78"/>
      <c r="O9" s="76" t="s">
        <v>121</v>
      </c>
      <c r="P9" s="77"/>
      <c r="Q9" s="78"/>
      <c r="R9" s="76" t="s">
        <v>30</v>
      </c>
      <c r="S9" s="77"/>
      <c r="T9" s="78"/>
      <c r="U9" s="77" t="s">
        <v>18</v>
      </c>
      <c r="V9" s="77"/>
      <c r="W9" s="78"/>
      <c r="X9" s="76" t="s">
        <v>121</v>
      </c>
      <c r="Y9" s="77"/>
      <c r="Z9" s="78"/>
      <c r="AA9" s="76" t="s">
        <v>28</v>
      </c>
      <c r="AB9" s="77"/>
      <c r="AC9" s="78"/>
      <c r="AD9" s="65" t="s">
        <v>116</v>
      </c>
      <c r="AE9" s="44" t="s">
        <v>122</v>
      </c>
      <c r="AF9" s="44" t="s">
        <v>26</v>
      </c>
      <c r="AG9" s="44" t="s">
        <v>27</v>
      </c>
      <c r="AH9" s="45" t="s">
        <v>99</v>
      </c>
      <c r="AI9" s="69"/>
    </row>
    <row r="10" spans="1:48">
      <c r="A10" s="2">
        <v>1</v>
      </c>
      <c r="B10" s="4" t="s">
        <v>101</v>
      </c>
      <c r="C10" s="25" t="s">
        <v>68</v>
      </c>
      <c r="D10" s="51">
        <v>40.326771666666666</v>
      </c>
      <c r="E10" s="46">
        <v>-124.94916833333333</v>
      </c>
      <c r="F10" s="48">
        <v>940</v>
      </c>
      <c r="G10" s="50">
        <v>41154</v>
      </c>
      <c r="H10" s="47">
        <v>41444</v>
      </c>
      <c r="I10" s="12"/>
      <c r="J10" s="5"/>
      <c r="K10" s="22"/>
      <c r="L10" s="9">
        <v>1</v>
      </c>
      <c r="M10" s="6">
        <v>1</v>
      </c>
      <c r="N10" s="21">
        <v>1</v>
      </c>
      <c r="O10" s="9"/>
      <c r="P10" s="6"/>
      <c r="Q10" s="21"/>
      <c r="R10" s="9"/>
      <c r="S10" s="6"/>
      <c r="T10" s="21"/>
      <c r="U10" s="9"/>
      <c r="V10" s="6"/>
      <c r="W10" s="21"/>
      <c r="X10" s="9"/>
      <c r="Y10" s="6"/>
      <c r="Z10" s="21"/>
      <c r="AA10" s="9"/>
      <c r="AB10" s="6"/>
      <c r="AC10" s="21"/>
      <c r="AD10" s="16"/>
      <c r="AE10" s="16"/>
      <c r="AF10" s="16">
        <v>1</v>
      </c>
      <c r="AG10" s="16"/>
      <c r="AH10" s="16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s="1" customFormat="1">
      <c r="A11" s="2">
        <v>2</v>
      </c>
      <c r="B11" s="4" t="s">
        <v>69</v>
      </c>
      <c r="C11" s="25" t="s">
        <v>64</v>
      </c>
      <c r="D11" s="51">
        <v>40.351083333333335</v>
      </c>
      <c r="E11" s="46">
        <v>-124.79799</v>
      </c>
      <c r="F11" s="48">
        <v>1402.8</v>
      </c>
      <c r="G11" s="49">
        <v>41166</v>
      </c>
      <c r="H11" s="47">
        <v>41456</v>
      </c>
      <c r="I11" s="9">
        <v>1</v>
      </c>
      <c r="J11" s="6">
        <v>1</v>
      </c>
      <c r="K11" s="21">
        <v>1</v>
      </c>
      <c r="L11" s="9"/>
      <c r="M11" s="6"/>
      <c r="N11" s="21"/>
      <c r="O11" s="9"/>
      <c r="P11" s="6"/>
      <c r="Q11" s="21"/>
      <c r="R11" s="9"/>
      <c r="S11" s="6"/>
      <c r="T11" s="21"/>
      <c r="U11" s="9"/>
      <c r="V11" s="6"/>
      <c r="W11" s="21"/>
      <c r="X11" s="9"/>
      <c r="Y11" s="6"/>
      <c r="Z11" s="21"/>
      <c r="AA11" s="9"/>
      <c r="AB11" s="6"/>
      <c r="AC11" s="21"/>
      <c r="AD11" s="16"/>
      <c r="AE11" s="16"/>
      <c r="AF11" s="16"/>
      <c r="AG11" s="16"/>
      <c r="AH11" s="16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>
      <c r="A12" s="2">
        <v>3</v>
      </c>
      <c r="B12" s="4" t="s">
        <v>70</v>
      </c>
      <c r="C12" s="25" t="s">
        <v>65</v>
      </c>
      <c r="D12" s="51">
        <v>40.273148928333335</v>
      </c>
      <c r="E12" s="46">
        <v>-124.652631395</v>
      </c>
      <c r="F12" s="48">
        <v>345</v>
      </c>
      <c r="G12" s="49">
        <v>41166</v>
      </c>
      <c r="H12" s="47">
        <v>41456</v>
      </c>
      <c r="I12" s="9">
        <v>1</v>
      </c>
      <c r="J12" s="6">
        <v>1</v>
      </c>
      <c r="K12" s="21">
        <v>1</v>
      </c>
      <c r="L12" s="9"/>
      <c r="M12" s="6"/>
      <c r="N12" s="21"/>
      <c r="O12" s="9"/>
      <c r="P12" s="6"/>
      <c r="Q12" s="21"/>
      <c r="R12" s="9"/>
      <c r="S12" s="6"/>
      <c r="T12" s="21"/>
      <c r="U12" s="9"/>
      <c r="V12" s="6"/>
      <c r="W12" s="21"/>
      <c r="X12" s="9"/>
      <c r="Y12" s="6"/>
      <c r="Z12" s="21"/>
      <c r="AA12" s="9"/>
      <c r="AB12" s="6"/>
      <c r="AC12" s="21"/>
      <c r="AD12" s="16">
        <v>1</v>
      </c>
      <c r="AE12" s="16">
        <v>1</v>
      </c>
      <c r="AF12" s="16"/>
      <c r="AG12" s="16"/>
      <c r="AH12" s="16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s="1" customFormat="1">
      <c r="A13" s="2">
        <v>4</v>
      </c>
      <c r="B13" s="4" t="s">
        <v>71</v>
      </c>
      <c r="C13" s="25" t="s">
        <v>66</v>
      </c>
      <c r="D13" s="51">
        <v>40.244679651666665</v>
      </c>
      <c r="E13" s="46">
        <v>-124.50967586666667</v>
      </c>
      <c r="F13" s="48">
        <v>159</v>
      </c>
      <c r="G13" s="49">
        <v>41166</v>
      </c>
      <c r="H13" s="47">
        <v>41456</v>
      </c>
      <c r="I13" s="9">
        <v>1</v>
      </c>
      <c r="J13" s="6">
        <v>1</v>
      </c>
      <c r="K13" s="21">
        <v>1</v>
      </c>
      <c r="L13" s="9"/>
      <c r="M13" s="6"/>
      <c r="N13" s="21"/>
      <c r="O13" s="9"/>
      <c r="P13" s="6"/>
      <c r="Q13" s="21"/>
      <c r="R13" s="9"/>
      <c r="S13" s="6"/>
      <c r="T13" s="21"/>
      <c r="U13" s="9"/>
      <c r="V13" s="6"/>
      <c r="W13" s="21"/>
      <c r="X13" s="9"/>
      <c r="Y13" s="6"/>
      <c r="Z13" s="21"/>
      <c r="AA13" s="9"/>
      <c r="AB13" s="6"/>
      <c r="AC13" s="21"/>
      <c r="AD13" s="16"/>
      <c r="AE13" s="16"/>
      <c r="AF13" s="16"/>
      <c r="AG13" s="16"/>
      <c r="AH13" s="16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>
      <c r="A14" s="2">
        <v>5</v>
      </c>
      <c r="B14" s="4" t="s">
        <v>38</v>
      </c>
      <c r="C14" s="25" t="s">
        <v>39</v>
      </c>
      <c r="D14" s="51">
        <v>40.386600000000001</v>
      </c>
      <c r="E14" s="46">
        <v>-124.89960000000001</v>
      </c>
      <c r="F14" s="48">
        <v>-2316</v>
      </c>
      <c r="G14" s="49">
        <v>41148</v>
      </c>
      <c r="H14" s="47">
        <v>41437</v>
      </c>
      <c r="I14" s="12"/>
      <c r="J14" s="5"/>
      <c r="K14" s="22"/>
      <c r="L14" s="12">
        <v>1</v>
      </c>
      <c r="M14" s="5">
        <v>1</v>
      </c>
      <c r="N14" s="22">
        <v>1</v>
      </c>
      <c r="O14" s="12">
        <v>1</v>
      </c>
      <c r="P14" s="5">
        <v>1</v>
      </c>
      <c r="Q14" s="22">
        <v>1</v>
      </c>
      <c r="R14" s="12">
        <v>1</v>
      </c>
      <c r="S14" s="5">
        <v>1</v>
      </c>
      <c r="T14" s="22">
        <v>1</v>
      </c>
      <c r="U14" s="9"/>
      <c r="V14" s="6"/>
      <c r="W14" s="21"/>
      <c r="X14" s="12">
        <v>1</v>
      </c>
      <c r="Y14" s="5">
        <v>1</v>
      </c>
      <c r="Z14" s="22">
        <v>1</v>
      </c>
      <c r="AA14" s="9"/>
      <c r="AB14" s="6"/>
      <c r="AC14" s="21"/>
      <c r="AD14" s="16"/>
      <c r="AE14" s="16"/>
      <c r="AF14" s="16">
        <v>1</v>
      </c>
      <c r="AG14" s="16">
        <v>1</v>
      </c>
      <c r="AH14" s="16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>
      <c r="A15" s="2">
        <v>6</v>
      </c>
      <c r="B15" s="4" t="s">
        <v>40</v>
      </c>
      <c r="C15" s="25" t="s">
        <v>39</v>
      </c>
      <c r="D15" s="51">
        <v>40.3812</v>
      </c>
      <c r="E15" s="46">
        <v>-124.78530000000001</v>
      </c>
      <c r="F15" s="48">
        <v>-2198</v>
      </c>
      <c r="G15" s="49">
        <v>41148</v>
      </c>
      <c r="H15" s="47">
        <v>41437</v>
      </c>
      <c r="I15" s="12"/>
      <c r="J15" s="5"/>
      <c r="K15" s="22"/>
      <c r="L15" s="12">
        <v>1</v>
      </c>
      <c r="M15" s="5">
        <v>1</v>
      </c>
      <c r="N15" s="22">
        <v>1</v>
      </c>
      <c r="O15" s="12">
        <v>1</v>
      </c>
      <c r="P15" s="5">
        <v>1</v>
      </c>
      <c r="Q15" s="22">
        <v>1</v>
      </c>
      <c r="R15" s="12">
        <v>1</v>
      </c>
      <c r="S15" s="5">
        <v>1</v>
      </c>
      <c r="T15" s="22">
        <v>1</v>
      </c>
      <c r="U15" s="9"/>
      <c r="V15" s="6"/>
      <c r="W15" s="21"/>
      <c r="X15" s="12">
        <v>1</v>
      </c>
      <c r="Y15" s="5">
        <v>1</v>
      </c>
      <c r="Z15" s="22">
        <v>1</v>
      </c>
      <c r="AA15" s="9"/>
      <c r="AB15" s="6"/>
      <c r="AC15" s="21"/>
      <c r="AD15" s="16"/>
      <c r="AE15" s="16"/>
      <c r="AF15" s="16">
        <v>1</v>
      </c>
      <c r="AG15" s="16">
        <v>1</v>
      </c>
      <c r="AH15" s="16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>
      <c r="A16" s="2">
        <v>7</v>
      </c>
      <c r="B16" s="4" t="s">
        <v>72</v>
      </c>
      <c r="C16" s="25" t="s">
        <v>64</v>
      </c>
      <c r="D16" s="51">
        <v>40.339185000000001</v>
      </c>
      <c r="E16" s="46">
        <v>-124.659595</v>
      </c>
      <c r="F16" s="48">
        <v>1297.2</v>
      </c>
      <c r="G16" s="49">
        <v>41165</v>
      </c>
      <c r="H16" s="47">
        <v>41458</v>
      </c>
      <c r="I16" s="9">
        <v>1</v>
      </c>
      <c r="J16" s="6">
        <v>1</v>
      </c>
      <c r="K16" s="21">
        <v>1</v>
      </c>
      <c r="L16" s="9"/>
      <c r="M16" s="6"/>
      <c r="N16" s="21"/>
      <c r="O16" s="9"/>
      <c r="P16" s="6"/>
      <c r="Q16" s="21"/>
      <c r="R16" s="9"/>
      <c r="S16" s="6"/>
      <c r="T16" s="21"/>
      <c r="U16" s="9"/>
      <c r="V16" s="6"/>
      <c r="W16" s="21"/>
      <c r="X16" s="9"/>
      <c r="Y16" s="6"/>
      <c r="Z16" s="21"/>
      <c r="AA16" s="9"/>
      <c r="AB16" s="6"/>
      <c r="AC16" s="21"/>
      <c r="AD16" s="16">
        <v>1</v>
      </c>
      <c r="AE16" s="16">
        <v>1</v>
      </c>
      <c r="AF16" s="16"/>
      <c r="AG16" s="16"/>
      <c r="AH16" s="16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54">
      <c r="A17" s="2">
        <v>8</v>
      </c>
      <c r="B17" s="4" t="s">
        <v>73</v>
      </c>
      <c r="C17" s="25" t="s">
        <v>100</v>
      </c>
      <c r="D17" s="51">
        <v>40.336653609999999</v>
      </c>
      <c r="E17" s="46">
        <v>-124.459844</v>
      </c>
      <c r="F17" s="48">
        <v>120</v>
      </c>
      <c r="G17" s="49">
        <v>41166</v>
      </c>
      <c r="H17" s="47">
        <v>41457</v>
      </c>
      <c r="I17" s="9">
        <v>1</v>
      </c>
      <c r="J17" s="6">
        <v>1</v>
      </c>
      <c r="K17" s="21">
        <v>1</v>
      </c>
      <c r="L17" s="12"/>
      <c r="M17" s="5"/>
      <c r="N17" s="22"/>
      <c r="O17" s="9"/>
      <c r="P17" s="6"/>
      <c r="Q17" s="21"/>
      <c r="R17" s="9"/>
      <c r="S17" s="6"/>
      <c r="T17" s="21"/>
      <c r="U17" s="9"/>
      <c r="V17" s="6"/>
      <c r="W17" s="21"/>
      <c r="X17" s="9"/>
      <c r="Y17" s="6"/>
      <c r="Z17" s="21"/>
      <c r="AA17" s="9"/>
      <c r="AB17" s="6"/>
      <c r="AC17" s="21"/>
      <c r="AD17" s="16">
        <v>1</v>
      </c>
      <c r="AE17" s="16">
        <v>1</v>
      </c>
      <c r="AF17" s="16"/>
      <c r="AG17" s="16"/>
      <c r="AH17" s="16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54">
      <c r="A18" s="2">
        <v>9</v>
      </c>
      <c r="B18" s="4" t="s">
        <v>41</v>
      </c>
      <c r="C18" s="25" t="s">
        <v>39</v>
      </c>
      <c r="D18" s="51">
        <v>40.438699999999997</v>
      </c>
      <c r="E18" s="46">
        <v>-124.8085</v>
      </c>
      <c r="F18" s="48">
        <v>-2161</v>
      </c>
      <c r="G18" s="49">
        <v>41149</v>
      </c>
      <c r="H18" s="47">
        <v>41437</v>
      </c>
      <c r="I18" s="12"/>
      <c r="J18" s="5"/>
      <c r="K18" s="22"/>
      <c r="L18" s="12">
        <v>1</v>
      </c>
      <c r="M18" s="5">
        <v>1</v>
      </c>
      <c r="N18" s="22">
        <v>1</v>
      </c>
      <c r="O18" s="12">
        <v>1</v>
      </c>
      <c r="P18" s="5">
        <v>1</v>
      </c>
      <c r="Q18" s="22">
        <v>1</v>
      </c>
      <c r="R18" s="12">
        <v>1</v>
      </c>
      <c r="S18" s="5">
        <v>1</v>
      </c>
      <c r="T18" s="22">
        <v>1</v>
      </c>
      <c r="U18" s="9"/>
      <c r="V18" s="6"/>
      <c r="W18" s="21"/>
      <c r="X18" s="12">
        <v>1</v>
      </c>
      <c r="Y18" s="5">
        <v>1</v>
      </c>
      <c r="Z18" s="22">
        <v>1</v>
      </c>
      <c r="AA18" s="9"/>
      <c r="AB18" s="6"/>
      <c r="AC18" s="21"/>
      <c r="AD18" s="16"/>
      <c r="AE18" s="16"/>
      <c r="AF18" s="16">
        <v>1</v>
      </c>
      <c r="AG18" s="16">
        <v>1</v>
      </c>
      <c r="AH18" s="16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>
      <c r="A19" s="2">
        <v>10</v>
      </c>
      <c r="B19" s="4" t="s">
        <v>74</v>
      </c>
      <c r="C19" s="25" t="s">
        <v>64</v>
      </c>
      <c r="D19" s="51">
        <v>40.432956666666669</v>
      </c>
      <c r="E19" s="46">
        <v>-124.68192000000001</v>
      </c>
      <c r="F19" s="48">
        <v>1075.7</v>
      </c>
      <c r="G19" s="49">
        <v>41165</v>
      </c>
      <c r="H19" s="47">
        <v>41457</v>
      </c>
      <c r="I19" s="9">
        <v>1</v>
      </c>
      <c r="J19" s="6">
        <v>1</v>
      </c>
      <c r="K19" s="21">
        <v>1</v>
      </c>
      <c r="L19" s="12"/>
      <c r="M19" s="5"/>
      <c r="N19" s="22"/>
      <c r="O19" s="9"/>
      <c r="P19" s="6"/>
      <c r="Q19" s="21"/>
      <c r="R19" s="9"/>
      <c r="S19" s="6"/>
      <c r="T19" s="21"/>
      <c r="U19" s="9"/>
      <c r="V19" s="6"/>
      <c r="W19" s="21"/>
      <c r="X19" s="9"/>
      <c r="Y19" s="6"/>
      <c r="Z19" s="21"/>
      <c r="AA19" s="9"/>
      <c r="AB19" s="6"/>
      <c r="AC19" s="21"/>
      <c r="AD19" s="16"/>
      <c r="AE19" s="16"/>
      <c r="AF19" s="16"/>
      <c r="AG19" s="16"/>
      <c r="AH19" s="16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s="1" customFormat="1">
      <c r="A20" s="2">
        <v>11</v>
      </c>
      <c r="B20" s="4" t="s">
        <v>75</v>
      </c>
      <c r="C20" s="25" t="s">
        <v>66</v>
      </c>
      <c r="D20" s="51">
        <v>40.429194795000001</v>
      </c>
      <c r="E20" s="46">
        <v>-124.57777983333334</v>
      </c>
      <c r="F20" s="48">
        <v>132</v>
      </c>
      <c r="G20" s="49">
        <v>41167</v>
      </c>
      <c r="H20" s="47">
        <v>41457</v>
      </c>
      <c r="I20" s="9">
        <v>1</v>
      </c>
      <c r="J20" s="6">
        <v>1</v>
      </c>
      <c r="K20" s="21">
        <v>1</v>
      </c>
      <c r="L20" s="12"/>
      <c r="M20" s="5"/>
      <c r="N20" s="22"/>
      <c r="O20" s="9"/>
      <c r="P20" s="6"/>
      <c r="Q20" s="21"/>
      <c r="R20" s="9"/>
      <c r="S20" s="6"/>
      <c r="T20" s="21"/>
      <c r="U20" s="9"/>
      <c r="V20" s="6"/>
      <c r="W20" s="21"/>
      <c r="X20" s="9"/>
      <c r="Y20" s="6"/>
      <c r="Z20" s="21"/>
      <c r="AA20" s="9"/>
      <c r="AB20" s="6"/>
      <c r="AC20" s="21"/>
      <c r="AD20" s="16">
        <v>1</v>
      </c>
      <c r="AE20" s="16">
        <v>1</v>
      </c>
      <c r="AF20" s="16"/>
      <c r="AG20" s="16"/>
      <c r="AH20" s="16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>
      <c r="A21" s="2">
        <v>12</v>
      </c>
      <c r="B21" s="4" t="s">
        <v>76</v>
      </c>
      <c r="C21" s="25" t="s">
        <v>66</v>
      </c>
      <c r="D21" s="51">
        <v>40.437069166666667</v>
      </c>
      <c r="E21" s="46">
        <v>-124.50590351666666</v>
      </c>
      <c r="F21" s="48">
        <v>60</v>
      </c>
      <c r="G21" s="49">
        <v>41167</v>
      </c>
      <c r="H21" s="47">
        <v>41457</v>
      </c>
      <c r="I21" s="9">
        <v>1</v>
      </c>
      <c r="J21" s="6">
        <v>1</v>
      </c>
      <c r="K21" s="21">
        <v>1</v>
      </c>
      <c r="L21" s="12"/>
      <c r="M21" s="5"/>
      <c r="N21" s="22"/>
      <c r="O21" s="9"/>
      <c r="P21" s="6"/>
      <c r="Q21" s="21"/>
      <c r="R21" s="9"/>
      <c r="S21" s="6"/>
      <c r="T21" s="21"/>
      <c r="U21" s="9"/>
      <c r="V21" s="6"/>
      <c r="W21" s="21"/>
      <c r="X21" s="9"/>
      <c r="Y21" s="6"/>
      <c r="Z21" s="21"/>
      <c r="AA21" s="9"/>
      <c r="AB21" s="6"/>
      <c r="AC21" s="21"/>
      <c r="AD21" s="16">
        <v>1</v>
      </c>
      <c r="AE21" s="16">
        <v>1</v>
      </c>
      <c r="AF21" s="16"/>
      <c r="AG21" s="16"/>
      <c r="AH21" s="16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>
      <c r="A22" s="2">
        <v>13</v>
      </c>
      <c r="B22" s="4" t="s">
        <v>77</v>
      </c>
      <c r="C22" s="25" t="s">
        <v>64</v>
      </c>
      <c r="D22" s="51">
        <v>40.493141666666666</v>
      </c>
      <c r="E22" s="46">
        <v>-124.80651333333333</v>
      </c>
      <c r="F22" s="48">
        <v>2332.1999999999998</v>
      </c>
      <c r="G22" s="49">
        <v>41165</v>
      </c>
      <c r="H22" s="47">
        <v>41458</v>
      </c>
      <c r="I22" s="9">
        <v>1</v>
      </c>
      <c r="J22" s="6">
        <v>1</v>
      </c>
      <c r="K22" s="21">
        <v>1</v>
      </c>
      <c r="L22" s="12"/>
      <c r="M22" s="5"/>
      <c r="N22" s="22"/>
      <c r="O22" s="9"/>
      <c r="P22" s="6"/>
      <c r="Q22" s="21"/>
      <c r="R22" s="9"/>
      <c r="S22" s="6"/>
      <c r="T22" s="21"/>
      <c r="U22" s="9"/>
      <c r="V22" s="6"/>
      <c r="W22" s="21"/>
      <c r="X22" s="9"/>
      <c r="Y22" s="6"/>
      <c r="Z22" s="21"/>
      <c r="AA22" s="9"/>
      <c r="AB22" s="6"/>
      <c r="AC22" s="21"/>
      <c r="AD22" s="16">
        <v>1</v>
      </c>
      <c r="AE22" s="16">
        <v>1</v>
      </c>
      <c r="AF22" s="16"/>
      <c r="AG22" s="16"/>
      <c r="AH22" s="16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s="1" customFormat="1">
      <c r="A23" s="2">
        <v>14</v>
      </c>
      <c r="B23" s="4" t="s">
        <v>102</v>
      </c>
      <c r="C23" s="25" t="s">
        <v>68</v>
      </c>
      <c r="D23" s="51">
        <v>40.495505000000001</v>
      </c>
      <c r="E23" s="46">
        <v>-124.59174833333333</v>
      </c>
      <c r="F23" s="48">
        <v>107</v>
      </c>
      <c r="G23" s="50">
        <v>41154</v>
      </c>
      <c r="H23" s="47">
        <v>41444</v>
      </c>
      <c r="I23" s="12"/>
      <c r="J23" s="5"/>
      <c r="K23" s="22"/>
      <c r="L23" s="9">
        <v>1</v>
      </c>
      <c r="M23" s="6">
        <v>1</v>
      </c>
      <c r="N23" s="21">
        <v>1</v>
      </c>
      <c r="O23" s="9"/>
      <c r="P23" s="6"/>
      <c r="Q23" s="21"/>
      <c r="R23" s="9"/>
      <c r="S23" s="6"/>
      <c r="T23" s="21"/>
      <c r="U23" s="9"/>
      <c r="V23" s="6"/>
      <c r="W23" s="21"/>
      <c r="X23" s="9"/>
      <c r="Y23" s="6"/>
      <c r="Z23" s="21"/>
      <c r="AA23" s="9"/>
      <c r="AB23" s="6"/>
      <c r="AC23" s="21"/>
      <c r="AD23" s="16"/>
      <c r="AE23" s="16"/>
      <c r="AF23" s="16">
        <v>1</v>
      </c>
      <c r="AG23" s="16"/>
      <c r="AH23" s="16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>
      <c r="A24" s="2">
        <v>15</v>
      </c>
      <c r="B24" s="4" t="s">
        <v>78</v>
      </c>
      <c r="C24" s="25" t="s">
        <v>66</v>
      </c>
      <c r="D24" s="51">
        <v>40.492575799999997</v>
      </c>
      <c r="E24" s="46">
        <v>-124.51263466666667</v>
      </c>
      <c r="F24" s="48">
        <v>52</v>
      </c>
      <c r="G24" s="49">
        <v>41165</v>
      </c>
      <c r="H24" s="47">
        <v>41457</v>
      </c>
      <c r="I24" s="9">
        <v>1</v>
      </c>
      <c r="J24" s="6">
        <v>1</v>
      </c>
      <c r="K24" s="21">
        <v>1</v>
      </c>
      <c r="L24" s="9"/>
      <c r="M24" s="6"/>
      <c r="N24" s="21"/>
      <c r="O24" s="9"/>
      <c r="P24" s="6"/>
      <c r="Q24" s="21"/>
      <c r="R24" s="9"/>
      <c r="S24" s="6"/>
      <c r="T24" s="21"/>
      <c r="U24" s="9"/>
      <c r="V24" s="6"/>
      <c r="W24" s="21"/>
      <c r="X24" s="9"/>
      <c r="Y24" s="6"/>
      <c r="Z24" s="21"/>
      <c r="AA24" s="9"/>
      <c r="AB24" s="6"/>
      <c r="AC24" s="21"/>
      <c r="AD24" s="16">
        <v>1</v>
      </c>
      <c r="AE24" s="16">
        <v>1</v>
      </c>
      <c r="AF24" s="16"/>
      <c r="AG24" s="16"/>
      <c r="AH24" s="16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s="1" customFormat="1">
      <c r="A25" s="2">
        <v>16</v>
      </c>
      <c r="B25" s="4" t="s">
        <v>79</v>
      </c>
      <c r="C25" s="25" t="s">
        <v>64</v>
      </c>
      <c r="D25" s="51">
        <v>40.538143333333331</v>
      </c>
      <c r="E25" s="46">
        <v>-124.73945000000001</v>
      </c>
      <c r="F25" s="48">
        <v>1073.2</v>
      </c>
      <c r="G25" s="49">
        <v>41165</v>
      </c>
      <c r="H25" s="47">
        <v>41458</v>
      </c>
      <c r="I25" s="9">
        <v>1</v>
      </c>
      <c r="J25" s="6">
        <v>1</v>
      </c>
      <c r="K25" s="21">
        <v>1</v>
      </c>
      <c r="L25" s="9"/>
      <c r="M25" s="6"/>
      <c r="N25" s="21"/>
      <c r="O25" s="9"/>
      <c r="P25" s="6"/>
      <c r="Q25" s="21"/>
      <c r="R25" s="9"/>
      <c r="S25" s="6"/>
      <c r="T25" s="21"/>
      <c r="U25" s="9"/>
      <c r="V25" s="6"/>
      <c r="W25" s="21"/>
      <c r="X25" s="9"/>
      <c r="Y25" s="6"/>
      <c r="Z25" s="21"/>
      <c r="AA25" s="9"/>
      <c r="AB25" s="6"/>
      <c r="AC25" s="21"/>
      <c r="AD25" s="16">
        <v>1</v>
      </c>
      <c r="AE25" s="16">
        <v>1</v>
      </c>
      <c r="AF25" s="16"/>
      <c r="AG25" s="16"/>
      <c r="AH25" s="16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>
      <c r="A26" s="2">
        <v>17</v>
      </c>
      <c r="B26" s="4" t="s">
        <v>80</v>
      </c>
      <c r="C26" s="25" t="s">
        <v>66</v>
      </c>
      <c r="D26" s="51">
        <v>40.559765333333331</v>
      </c>
      <c r="E26" s="46">
        <v>-124.59652531666667</v>
      </c>
      <c r="F26" s="48">
        <v>146</v>
      </c>
      <c r="G26" s="49">
        <v>41168</v>
      </c>
      <c r="H26" s="47">
        <v>41457</v>
      </c>
      <c r="I26" s="9">
        <v>1</v>
      </c>
      <c r="J26" s="6">
        <v>1</v>
      </c>
      <c r="K26" s="21">
        <v>1</v>
      </c>
      <c r="L26" s="9"/>
      <c r="M26" s="6"/>
      <c r="N26" s="21"/>
      <c r="O26" s="9"/>
      <c r="P26" s="6"/>
      <c r="Q26" s="21"/>
      <c r="R26" s="9"/>
      <c r="S26" s="6"/>
      <c r="T26" s="21"/>
      <c r="U26" s="9"/>
      <c r="V26" s="6"/>
      <c r="W26" s="21"/>
      <c r="X26" s="9"/>
      <c r="Y26" s="6"/>
      <c r="Z26" s="21"/>
      <c r="AA26" s="9"/>
      <c r="AB26" s="6"/>
      <c r="AC26" s="21"/>
      <c r="AD26" s="16">
        <v>1</v>
      </c>
      <c r="AE26" s="16">
        <v>1</v>
      </c>
      <c r="AF26" s="16"/>
      <c r="AG26" s="16"/>
      <c r="AH26" s="16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>
      <c r="A27" s="2">
        <v>18</v>
      </c>
      <c r="B27" s="4" t="s">
        <v>81</v>
      </c>
      <c r="C27" s="25" t="s">
        <v>66</v>
      </c>
      <c r="D27" s="51">
        <v>40.568179373333336</v>
      </c>
      <c r="E27" s="46">
        <v>-124.50156509999999</v>
      </c>
      <c r="F27" s="48">
        <v>107</v>
      </c>
      <c r="G27" s="49">
        <v>41168</v>
      </c>
      <c r="H27" s="47">
        <v>41456</v>
      </c>
      <c r="I27" s="9">
        <v>1</v>
      </c>
      <c r="J27" s="6">
        <v>1</v>
      </c>
      <c r="K27" s="21">
        <v>1</v>
      </c>
      <c r="L27" s="12"/>
      <c r="M27" s="5"/>
      <c r="N27" s="22"/>
      <c r="O27" s="9"/>
      <c r="P27" s="6"/>
      <c r="Q27" s="21"/>
      <c r="R27" s="9"/>
      <c r="S27" s="6"/>
      <c r="T27" s="21"/>
      <c r="U27" s="9"/>
      <c r="V27" s="6"/>
      <c r="W27" s="21"/>
      <c r="X27" s="9"/>
      <c r="Y27" s="6"/>
      <c r="Z27" s="21"/>
      <c r="AA27" s="9"/>
      <c r="AB27" s="6"/>
      <c r="AC27" s="21"/>
      <c r="AD27" s="16"/>
      <c r="AE27" s="16"/>
      <c r="AF27" s="16"/>
      <c r="AG27" s="16"/>
      <c r="AH27" s="16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>
      <c r="A28" s="2">
        <v>19</v>
      </c>
      <c r="B28" s="4" t="s">
        <v>82</v>
      </c>
      <c r="C28" s="25" t="s">
        <v>66</v>
      </c>
      <c r="D28" s="51">
        <v>40.627947661666667</v>
      </c>
      <c r="E28" s="46">
        <v>-124.46671571666667</v>
      </c>
      <c r="F28" s="48">
        <v>87</v>
      </c>
      <c r="G28" s="49">
        <v>41169</v>
      </c>
      <c r="H28" s="47">
        <v>41456</v>
      </c>
      <c r="I28" s="9">
        <v>1</v>
      </c>
      <c r="J28" s="6">
        <v>1</v>
      </c>
      <c r="K28" s="21">
        <v>1</v>
      </c>
      <c r="L28" s="12"/>
      <c r="M28" s="5"/>
      <c r="N28" s="22"/>
      <c r="O28" s="9"/>
      <c r="P28" s="6"/>
      <c r="Q28" s="21"/>
      <c r="R28" s="9"/>
      <c r="S28" s="6"/>
      <c r="T28" s="21"/>
      <c r="U28" s="9"/>
      <c r="V28" s="6"/>
      <c r="W28" s="21"/>
      <c r="X28" s="9"/>
      <c r="Y28" s="6"/>
      <c r="Z28" s="21"/>
      <c r="AA28" s="9"/>
      <c r="AB28" s="6"/>
      <c r="AC28" s="21"/>
      <c r="AD28" s="16">
        <v>1</v>
      </c>
      <c r="AE28" s="16">
        <v>1</v>
      </c>
      <c r="AF28" s="16"/>
      <c r="AG28" s="16"/>
      <c r="AH28" s="16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>
      <c r="A29" s="2">
        <v>20</v>
      </c>
      <c r="B29" s="4" t="s">
        <v>83</v>
      </c>
      <c r="C29" s="25" t="s">
        <v>64</v>
      </c>
      <c r="D29" s="51">
        <v>40.389551666666669</v>
      </c>
      <c r="E29" s="46">
        <v>-125.03113666666667</v>
      </c>
      <c r="F29" s="48">
        <v>2377.9</v>
      </c>
      <c r="G29" s="49">
        <v>41164</v>
      </c>
      <c r="H29" s="47">
        <v>41458</v>
      </c>
      <c r="I29" s="9">
        <v>1</v>
      </c>
      <c r="J29" s="6">
        <v>1</v>
      </c>
      <c r="K29" s="21">
        <v>1</v>
      </c>
      <c r="L29" s="12"/>
      <c r="M29" s="5"/>
      <c r="N29" s="22"/>
      <c r="O29" s="9"/>
      <c r="P29" s="6"/>
      <c r="Q29" s="21"/>
      <c r="R29" s="9"/>
      <c r="S29" s="6"/>
      <c r="T29" s="21"/>
      <c r="U29" s="9"/>
      <c r="V29" s="6"/>
      <c r="W29" s="21"/>
      <c r="X29" s="9"/>
      <c r="Y29" s="6"/>
      <c r="Z29" s="21"/>
      <c r="AA29" s="9"/>
      <c r="AB29" s="6"/>
      <c r="AC29" s="21"/>
      <c r="AD29" s="16">
        <v>1</v>
      </c>
      <c r="AE29" s="16">
        <v>1</v>
      </c>
      <c r="AF29" s="16"/>
      <c r="AG29" s="16"/>
      <c r="AH29" s="16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>
      <c r="A30" s="2">
        <v>21</v>
      </c>
      <c r="B30" s="4" t="s">
        <v>103</v>
      </c>
      <c r="C30" s="25" t="s">
        <v>68</v>
      </c>
      <c r="D30" s="51">
        <v>40.048606666666664</v>
      </c>
      <c r="E30" s="46">
        <v>-125.296925</v>
      </c>
      <c r="F30" s="48">
        <v>1920</v>
      </c>
      <c r="G30" s="50">
        <v>41154</v>
      </c>
      <c r="H30" s="47">
        <v>41444</v>
      </c>
      <c r="I30" s="12"/>
      <c r="J30" s="5"/>
      <c r="K30" s="22"/>
      <c r="L30" s="9">
        <v>1</v>
      </c>
      <c r="M30" s="6">
        <v>1</v>
      </c>
      <c r="N30" s="21">
        <v>1</v>
      </c>
      <c r="O30" s="9"/>
      <c r="P30" s="6"/>
      <c r="Q30" s="21"/>
      <c r="R30" s="9"/>
      <c r="S30" s="6"/>
      <c r="T30" s="21"/>
      <c r="U30" s="9"/>
      <c r="V30" s="6"/>
      <c r="W30" s="21"/>
      <c r="X30" s="9"/>
      <c r="Y30" s="6"/>
      <c r="Z30" s="21"/>
      <c r="AA30" s="9"/>
      <c r="AB30" s="6"/>
      <c r="AC30" s="21"/>
      <c r="AD30" s="16"/>
      <c r="AE30" s="16"/>
      <c r="AF30" s="16">
        <v>1</v>
      </c>
      <c r="AG30" s="16"/>
      <c r="AH30" s="16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4">
      <c r="A31" s="2">
        <v>22</v>
      </c>
      <c r="B31" s="4" t="s">
        <v>42</v>
      </c>
      <c r="C31" s="25" t="s">
        <v>39</v>
      </c>
      <c r="D31" s="51">
        <v>40.058</v>
      </c>
      <c r="E31" s="46">
        <v>-126.1634</v>
      </c>
      <c r="F31" s="48">
        <v>-4051</v>
      </c>
      <c r="G31" s="49">
        <v>41148</v>
      </c>
      <c r="H31" s="47">
        <v>41436</v>
      </c>
      <c r="I31" s="12"/>
      <c r="J31" s="5"/>
      <c r="K31" s="22"/>
      <c r="L31" s="12">
        <v>1</v>
      </c>
      <c r="M31" s="5">
        <v>1</v>
      </c>
      <c r="N31" s="22">
        <v>1</v>
      </c>
      <c r="O31" s="12">
        <v>1</v>
      </c>
      <c r="P31" s="5">
        <v>1</v>
      </c>
      <c r="Q31" s="22">
        <v>1</v>
      </c>
      <c r="R31" s="12">
        <v>1</v>
      </c>
      <c r="S31" s="5">
        <v>1</v>
      </c>
      <c r="T31" s="22">
        <v>1</v>
      </c>
      <c r="U31" s="9">
        <v>1</v>
      </c>
      <c r="V31" s="6">
        <v>1</v>
      </c>
      <c r="W31" s="21">
        <v>1</v>
      </c>
      <c r="X31" s="12">
        <v>1</v>
      </c>
      <c r="Y31" s="5">
        <v>1</v>
      </c>
      <c r="Z31" s="22">
        <v>1</v>
      </c>
      <c r="AA31" s="9"/>
      <c r="AB31" s="6"/>
      <c r="AC31" s="21"/>
      <c r="AD31" s="16"/>
      <c r="AE31" s="16"/>
      <c r="AF31" s="16">
        <v>1</v>
      </c>
      <c r="AG31" s="16">
        <v>1</v>
      </c>
      <c r="AH31" s="16">
        <v>1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>
      <c r="A32" s="2">
        <v>23</v>
      </c>
      <c r="B32" s="4" t="s">
        <v>43</v>
      </c>
      <c r="C32" s="25" t="s">
        <v>44</v>
      </c>
      <c r="D32" s="51">
        <v>40.058500000000002</v>
      </c>
      <c r="E32" s="46">
        <v>-126.9285</v>
      </c>
      <c r="F32" s="48">
        <v>-4368</v>
      </c>
      <c r="G32" s="49">
        <v>41148</v>
      </c>
      <c r="H32" s="47">
        <v>41433</v>
      </c>
      <c r="I32" s="12"/>
      <c r="J32" s="5"/>
      <c r="K32" s="22"/>
      <c r="L32" s="12">
        <v>1</v>
      </c>
      <c r="M32" s="5">
        <v>1</v>
      </c>
      <c r="N32" s="22">
        <v>1</v>
      </c>
      <c r="O32" s="12"/>
      <c r="P32" s="5"/>
      <c r="Q32" s="22"/>
      <c r="R32" s="12">
        <v>1</v>
      </c>
      <c r="S32" s="5">
        <v>1</v>
      </c>
      <c r="T32" s="22">
        <v>1</v>
      </c>
      <c r="U32" s="9">
        <v>1</v>
      </c>
      <c r="V32" s="6">
        <v>1</v>
      </c>
      <c r="W32" s="21">
        <v>1</v>
      </c>
      <c r="X32" s="12"/>
      <c r="Y32" s="5"/>
      <c r="Z32" s="22"/>
      <c r="AA32" s="9"/>
      <c r="AB32" s="6"/>
      <c r="AC32" s="21"/>
      <c r="AD32" s="16"/>
      <c r="AE32" s="16"/>
      <c r="AF32" s="16">
        <v>1</v>
      </c>
      <c r="AG32" s="16">
        <v>1</v>
      </c>
      <c r="AH32" s="16">
        <v>1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4">
      <c r="A33" s="2">
        <v>24</v>
      </c>
      <c r="B33" s="4" t="s">
        <v>45</v>
      </c>
      <c r="C33" s="25" t="s">
        <v>44</v>
      </c>
      <c r="D33" s="51">
        <v>40.070599999999999</v>
      </c>
      <c r="E33" s="46">
        <v>-127.7478</v>
      </c>
      <c r="F33" s="48">
        <v>-4462</v>
      </c>
      <c r="G33" s="49">
        <v>41148</v>
      </c>
      <c r="H33" s="47">
        <v>41433</v>
      </c>
      <c r="I33" s="12"/>
      <c r="J33" s="5"/>
      <c r="K33" s="22"/>
      <c r="L33" s="12">
        <v>1</v>
      </c>
      <c r="M33" s="5">
        <v>1</v>
      </c>
      <c r="N33" s="22">
        <v>1</v>
      </c>
      <c r="O33" s="12"/>
      <c r="P33" s="5"/>
      <c r="Q33" s="22"/>
      <c r="R33" s="12">
        <v>1</v>
      </c>
      <c r="S33" s="5">
        <v>1</v>
      </c>
      <c r="T33" s="22">
        <v>1</v>
      </c>
      <c r="U33" s="9">
        <v>1</v>
      </c>
      <c r="V33" s="6">
        <v>1</v>
      </c>
      <c r="W33" s="21">
        <v>1</v>
      </c>
      <c r="X33" s="12"/>
      <c r="Y33" s="5"/>
      <c r="Z33" s="22"/>
      <c r="AA33" s="9"/>
      <c r="AB33" s="6"/>
      <c r="AC33" s="21"/>
      <c r="AD33" s="16"/>
      <c r="AE33" s="16"/>
      <c r="AF33" s="16">
        <v>1</v>
      </c>
      <c r="AG33" s="16">
        <v>1</v>
      </c>
      <c r="AH33" s="16">
        <v>1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>
      <c r="A34" s="2">
        <v>25</v>
      </c>
      <c r="B34" s="4" t="s">
        <v>84</v>
      </c>
      <c r="C34" s="25" t="s">
        <v>65</v>
      </c>
      <c r="D34" s="51">
        <v>40.656833333333331</v>
      </c>
      <c r="E34" s="46">
        <v>-124.71866333333334</v>
      </c>
      <c r="F34" s="48">
        <v>842</v>
      </c>
      <c r="G34" s="49">
        <v>41169</v>
      </c>
      <c r="H34" s="47">
        <v>41455</v>
      </c>
      <c r="I34" s="9">
        <v>1</v>
      </c>
      <c r="J34" s="6">
        <v>1</v>
      </c>
      <c r="K34" s="21">
        <v>1</v>
      </c>
      <c r="L34" s="9"/>
      <c r="M34" s="6"/>
      <c r="N34" s="21"/>
      <c r="O34" s="9"/>
      <c r="P34" s="6"/>
      <c r="Q34" s="21"/>
      <c r="R34" s="9"/>
      <c r="S34" s="6"/>
      <c r="T34" s="21"/>
      <c r="U34" s="9"/>
      <c r="V34" s="6"/>
      <c r="W34" s="21"/>
      <c r="X34" s="9"/>
      <c r="Y34" s="6"/>
      <c r="Z34" s="21"/>
      <c r="AA34" s="9"/>
      <c r="AB34" s="6"/>
      <c r="AC34" s="21"/>
      <c r="AD34" s="16">
        <v>1</v>
      </c>
      <c r="AE34" s="16">
        <v>1</v>
      </c>
      <c r="AF34" s="16"/>
      <c r="AG34" s="16"/>
      <c r="AH34" s="16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4">
      <c r="A35" s="2">
        <v>26</v>
      </c>
      <c r="B35" s="4" t="s">
        <v>104</v>
      </c>
      <c r="C35" s="25" t="s">
        <v>68</v>
      </c>
      <c r="D35" s="51">
        <v>40.677871666666668</v>
      </c>
      <c r="E35" s="46">
        <v>-125.55334000000001</v>
      </c>
      <c r="F35" s="48">
        <v>2936</v>
      </c>
      <c r="G35" s="50">
        <v>41154</v>
      </c>
      <c r="H35" s="47">
        <v>41444</v>
      </c>
      <c r="I35" s="12"/>
      <c r="J35" s="5"/>
      <c r="K35" s="22"/>
      <c r="L35" s="9">
        <v>1</v>
      </c>
      <c r="M35" s="6">
        <v>1</v>
      </c>
      <c r="N35" s="21">
        <v>1</v>
      </c>
      <c r="O35" s="9"/>
      <c r="P35" s="6"/>
      <c r="Q35" s="21"/>
      <c r="R35" s="9"/>
      <c r="S35" s="6"/>
      <c r="T35" s="21"/>
      <c r="U35" s="9"/>
      <c r="V35" s="6"/>
      <c r="W35" s="21"/>
      <c r="X35" s="9"/>
      <c r="Y35" s="6"/>
      <c r="Z35" s="21"/>
      <c r="AA35" s="9"/>
      <c r="AB35" s="6"/>
      <c r="AC35" s="21"/>
      <c r="AD35" s="16"/>
      <c r="AE35" s="16"/>
      <c r="AF35" s="16">
        <v>1</v>
      </c>
      <c r="AG35" s="16"/>
      <c r="AH35" s="16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54">
      <c r="A36" s="2">
        <v>27</v>
      </c>
      <c r="B36" s="4" t="s">
        <v>46</v>
      </c>
      <c r="C36" s="25" t="s">
        <v>44</v>
      </c>
      <c r="D36" s="51">
        <v>40.6875</v>
      </c>
      <c r="E36" s="46">
        <v>-126.3764</v>
      </c>
      <c r="F36" s="48">
        <v>-3123</v>
      </c>
      <c r="G36" s="49">
        <v>41149</v>
      </c>
      <c r="H36" s="47">
        <v>41434</v>
      </c>
      <c r="I36" s="12"/>
      <c r="J36" s="5"/>
      <c r="K36" s="22"/>
      <c r="L36" s="12">
        <v>1</v>
      </c>
      <c r="M36" s="5">
        <v>1</v>
      </c>
      <c r="N36" s="22">
        <v>1</v>
      </c>
      <c r="O36" s="12"/>
      <c r="P36" s="5"/>
      <c r="Q36" s="22"/>
      <c r="R36" s="12">
        <v>1</v>
      </c>
      <c r="S36" s="5">
        <v>1</v>
      </c>
      <c r="T36" s="22">
        <v>1</v>
      </c>
      <c r="U36" s="9">
        <v>1</v>
      </c>
      <c r="V36" s="6">
        <v>1</v>
      </c>
      <c r="W36" s="21">
        <v>1</v>
      </c>
      <c r="X36" s="12"/>
      <c r="Y36" s="5"/>
      <c r="Z36" s="22"/>
      <c r="AA36" s="9"/>
      <c r="AB36" s="6"/>
      <c r="AC36" s="21"/>
      <c r="AD36" s="16"/>
      <c r="AE36" s="16"/>
      <c r="AF36" s="16">
        <v>1</v>
      </c>
      <c r="AG36" s="16">
        <v>1</v>
      </c>
      <c r="AH36" s="16">
        <v>1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 s="1" customFormat="1">
      <c r="A37" s="2">
        <v>28</v>
      </c>
      <c r="B37" s="4" t="s">
        <v>105</v>
      </c>
      <c r="C37" s="25" t="s">
        <v>68</v>
      </c>
      <c r="D37" s="51">
        <v>40.686936666666668</v>
      </c>
      <c r="E37" s="46">
        <v>-127.22885833333333</v>
      </c>
      <c r="F37" s="48">
        <v>3080</v>
      </c>
      <c r="G37" s="50">
        <v>41155</v>
      </c>
      <c r="H37" s="47">
        <v>41445</v>
      </c>
      <c r="I37" s="12"/>
      <c r="J37" s="5"/>
      <c r="K37" s="22"/>
      <c r="L37" s="9">
        <v>1</v>
      </c>
      <c r="M37" s="6">
        <v>1</v>
      </c>
      <c r="N37" s="21">
        <v>1</v>
      </c>
      <c r="O37" s="9"/>
      <c r="P37" s="6"/>
      <c r="Q37" s="21"/>
      <c r="R37" s="9"/>
      <c r="S37" s="6"/>
      <c r="T37" s="21"/>
      <c r="U37" s="9">
        <v>1</v>
      </c>
      <c r="V37" s="6">
        <v>1</v>
      </c>
      <c r="W37" s="21">
        <v>1</v>
      </c>
      <c r="X37" s="9"/>
      <c r="Y37" s="6"/>
      <c r="Z37" s="21"/>
      <c r="AA37" s="9"/>
      <c r="AB37" s="6"/>
      <c r="AC37" s="21"/>
      <c r="AD37" s="16"/>
      <c r="AE37" s="16"/>
      <c r="AF37" s="16">
        <v>1</v>
      </c>
      <c r="AG37" s="16"/>
      <c r="AH37" s="16">
        <v>1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>
      <c r="A38" s="2">
        <v>29</v>
      </c>
      <c r="B38" s="4" t="s">
        <v>47</v>
      </c>
      <c r="C38" s="25" t="s">
        <v>44</v>
      </c>
      <c r="D38" s="51">
        <v>40.683999999999997</v>
      </c>
      <c r="E38" s="46">
        <v>-128.0283</v>
      </c>
      <c r="F38" s="48">
        <v>-3215</v>
      </c>
      <c r="G38" s="49">
        <v>41147</v>
      </c>
      <c r="H38" s="47">
        <v>41432</v>
      </c>
      <c r="I38" s="12"/>
      <c r="J38" s="5"/>
      <c r="K38" s="22"/>
      <c r="L38" s="12">
        <v>1</v>
      </c>
      <c r="M38" s="5">
        <v>1</v>
      </c>
      <c r="N38" s="22">
        <v>1</v>
      </c>
      <c r="O38" s="12"/>
      <c r="P38" s="5"/>
      <c r="Q38" s="22"/>
      <c r="R38" s="12">
        <v>1</v>
      </c>
      <c r="S38" s="5">
        <v>1</v>
      </c>
      <c r="T38" s="22">
        <v>1</v>
      </c>
      <c r="U38" s="9">
        <v>1</v>
      </c>
      <c r="V38" s="6">
        <v>1</v>
      </c>
      <c r="W38" s="21">
        <v>1</v>
      </c>
      <c r="X38" s="12"/>
      <c r="Y38" s="5"/>
      <c r="Z38" s="22"/>
      <c r="AA38" s="9"/>
      <c r="AB38" s="6"/>
      <c r="AC38" s="21"/>
      <c r="AD38" s="16"/>
      <c r="AE38" s="16"/>
      <c r="AF38" s="16">
        <v>1</v>
      </c>
      <c r="AG38" s="16">
        <v>1</v>
      </c>
      <c r="AH38" s="16">
        <v>1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 s="2" customFormat="1">
      <c r="A39" s="2">
        <v>30</v>
      </c>
      <c r="B39" s="4" t="s">
        <v>85</v>
      </c>
      <c r="C39" s="25" t="s">
        <v>66</v>
      </c>
      <c r="D39" s="51">
        <v>41.283933016666666</v>
      </c>
      <c r="E39" s="46">
        <v>-124.34461023</v>
      </c>
      <c r="F39" s="48">
        <v>123</v>
      </c>
      <c r="G39" s="49">
        <v>41169</v>
      </c>
      <c r="H39" s="47">
        <v>41455</v>
      </c>
      <c r="I39" s="9">
        <v>1</v>
      </c>
      <c r="J39" s="6">
        <v>1</v>
      </c>
      <c r="K39" s="21">
        <v>1</v>
      </c>
      <c r="L39" s="9"/>
      <c r="M39" s="6"/>
      <c r="N39" s="21"/>
      <c r="O39" s="9"/>
      <c r="P39" s="6"/>
      <c r="Q39" s="21"/>
      <c r="R39" s="9"/>
      <c r="S39" s="6"/>
      <c r="T39" s="21"/>
      <c r="U39" s="9"/>
      <c r="V39" s="6"/>
      <c r="W39" s="21"/>
      <c r="X39" s="9"/>
      <c r="Y39" s="6"/>
      <c r="Z39" s="21"/>
      <c r="AA39" s="9"/>
      <c r="AB39" s="6"/>
      <c r="AC39" s="21"/>
      <c r="AD39" s="16">
        <v>1</v>
      </c>
      <c r="AE39" s="16">
        <v>1</v>
      </c>
      <c r="AF39" s="16"/>
      <c r="AG39" s="16"/>
      <c r="AH39" s="16"/>
    </row>
    <row r="40" spans="1:54">
      <c r="A40" s="2">
        <v>31</v>
      </c>
      <c r="B40" s="4" t="s">
        <v>86</v>
      </c>
      <c r="C40" s="25" t="s">
        <v>64</v>
      </c>
      <c r="D40" s="51">
        <v>41.301626666666664</v>
      </c>
      <c r="E40" s="46">
        <v>-124.93632166666667</v>
      </c>
      <c r="F40" s="48">
        <v>1463.6</v>
      </c>
      <c r="G40" s="49">
        <v>41170</v>
      </c>
      <c r="H40" s="47">
        <v>41460</v>
      </c>
      <c r="I40" s="9">
        <v>1</v>
      </c>
      <c r="J40" s="6">
        <v>1</v>
      </c>
      <c r="K40" s="21">
        <v>1</v>
      </c>
      <c r="L40" s="9"/>
      <c r="M40" s="6"/>
      <c r="N40" s="21"/>
      <c r="O40" s="9"/>
      <c r="P40" s="6"/>
      <c r="Q40" s="21"/>
      <c r="R40" s="9"/>
      <c r="S40" s="6"/>
      <c r="T40" s="21"/>
      <c r="U40" s="9"/>
      <c r="V40" s="6"/>
      <c r="W40" s="21"/>
      <c r="X40" s="9"/>
      <c r="Y40" s="6"/>
      <c r="Z40" s="21"/>
      <c r="AA40" s="9"/>
      <c r="AB40" s="6"/>
      <c r="AC40" s="21"/>
      <c r="AD40" s="16"/>
      <c r="AE40" s="16"/>
      <c r="AF40" s="16"/>
      <c r="AG40" s="16"/>
      <c r="AH40" s="16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>
      <c r="A41" s="2">
        <v>32</v>
      </c>
      <c r="B41" s="4" t="s">
        <v>48</v>
      </c>
      <c r="C41" s="25" t="s">
        <v>44</v>
      </c>
      <c r="D41" s="51">
        <v>41.307400000000001</v>
      </c>
      <c r="E41" s="46">
        <v>-125.7736</v>
      </c>
      <c r="F41" s="48">
        <v>-3071</v>
      </c>
      <c r="G41" s="49">
        <v>41149</v>
      </c>
      <c r="H41" s="47">
        <v>41438</v>
      </c>
      <c r="I41" s="12"/>
      <c r="J41" s="5"/>
      <c r="K41" s="22"/>
      <c r="L41" s="12">
        <v>1</v>
      </c>
      <c r="M41" s="5">
        <v>1</v>
      </c>
      <c r="N41" s="22">
        <v>1</v>
      </c>
      <c r="O41" s="12"/>
      <c r="P41" s="5"/>
      <c r="Q41" s="22"/>
      <c r="R41" s="12">
        <v>1</v>
      </c>
      <c r="S41" s="5">
        <v>1</v>
      </c>
      <c r="T41" s="22">
        <v>1</v>
      </c>
      <c r="U41" s="9">
        <v>1</v>
      </c>
      <c r="V41" s="6">
        <v>1</v>
      </c>
      <c r="W41" s="21">
        <v>1</v>
      </c>
      <c r="X41" s="12"/>
      <c r="Y41" s="5"/>
      <c r="Z41" s="22"/>
      <c r="AA41" s="9"/>
      <c r="AB41" s="6"/>
      <c r="AC41" s="21"/>
      <c r="AD41" s="16"/>
      <c r="AE41" s="16"/>
      <c r="AF41" s="16">
        <v>1</v>
      </c>
      <c r="AG41" s="16">
        <v>1</v>
      </c>
      <c r="AH41" s="16">
        <v>1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>
      <c r="A42" s="2">
        <v>33</v>
      </c>
      <c r="B42" s="4" t="s">
        <v>49</v>
      </c>
      <c r="C42" s="25" t="s">
        <v>44</v>
      </c>
      <c r="D42" s="51">
        <v>41.298699999999997</v>
      </c>
      <c r="E42" s="46">
        <v>-126.6133</v>
      </c>
      <c r="F42" s="48">
        <v>-3141</v>
      </c>
      <c r="G42" s="49">
        <v>41149</v>
      </c>
      <c r="H42" s="47">
        <v>41436</v>
      </c>
      <c r="I42" s="12"/>
      <c r="J42" s="5"/>
      <c r="K42" s="22"/>
      <c r="L42" s="12">
        <v>1</v>
      </c>
      <c r="M42" s="5">
        <v>1</v>
      </c>
      <c r="N42" s="22">
        <v>1</v>
      </c>
      <c r="O42" s="12"/>
      <c r="P42" s="5"/>
      <c r="Q42" s="22"/>
      <c r="R42" s="12">
        <v>1</v>
      </c>
      <c r="S42" s="5">
        <v>1</v>
      </c>
      <c r="T42" s="22">
        <v>1</v>
      </c>
      <c r="U42" s="9">
        <v>1</v>
      </c>
      <c r="V42" s="6">
        <v>1</v>
      </c>
      <c r="W42" s="21">
        <v>1</v>
      </c>
      <c r="X42" s="12"/>
      <c r="Y42" s="5"/>
      <c r="Z42" s="22"/>
      <c r="AA42" s="9"/>
      <c r="AB42" s="6"/>
      <c r="AC42" s="21"/>
      <c r="AD42" s="16"/>
      <c r="AE42" s="16"/>
      <c r="AF42" s="16">
        <v>1</v>
      </c>
      <c r="AG42" s="16">
        <v>1</v>
      </c>
      <c r="AH42" s="16">
        <v>1</v>
      </c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>
      <c r="A43" s="2">
        <v>34</v>
      </c>
      <c r="B43" s="4" t="s">
        <v>50</v>
      </c>
      <c r="C43" s="25" t="s">
        <v>44</v>
      </c>
      <c r="D43" s="51">
        <v>41.316000000000003</v>
      </c>
      <c r="E43" s="46">
        <v>-127.4537</v>
      </c>
      <c r="F43" s="48">
        <v>-3156</v>
      </c>
      <c r="G43" s="49">
        <v>41149</v>
      </c>
      <c r="H43" s="47">
        <v>41436</v>
      </c>
      <c r="I43" s="12"/>
      <c r="J43" s="5"/>
      <c r="K43" s="22"/>
      <c r="L43" s="12">
        <v>1</v>
      </c>
      <c r="M43" s="5">
        <v>1</v>
      </c>
      <c r="N43" s="22">
        <v>1</v>
      </c>
      <c r="O43" s="12"/>
      <c r="P43" s="5"/>
      <c r="Q43" s="22"/>
      <c r="R43" s="12">
        <v>1</v>
      </c>
      <c r="S43" s="5">
        <v>1</v>
      </c>
      <c r="T43" s="22">
        <v>1</v>
      </c>
      <c r="U43" s="9">
        <v>1</v>
      </c>
      <c r="V43" s="6">
        <v>1</v>
      </c>
      <c r="W43" s="21">
        <v>1</v>
      </c>
      <c r="X43" s="12"/>
      <c r="Y43" s="5"/>
      <c r="Z43" s="22"/>
      <c r="AA43" s="9"/>
      <c r="AB43" s="6"/>
      <c r="AC43" s="21"/>
      <c r="AD43" s="16"/>
      <c r="AE43" s="16"/>
      <c r="AF43" s="16">
        <v>1</v>
      </c>
      <c r="AG43" s="16">
        <v>1</v>
      </c>
      <c r="AH43" s="16">
        <v>1</v>
      </c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4">
      <c r="A44" s="2">
        <v>35</v>
      </c>
      <c r="B44" s="4" t="s">
        <v>51</v>
      </c>
      <c r="C44" s="25" t="s">
        <v>44</v>
      </c>
      <c r="D44" s="51">
        <v>41.309199999999997</v>
      </c>
      <c r="E44" s="46">
        <v>-128.274</v>
      </c>
      <c r="F44" s="48">
        <v>-3038</v>
      </c>
      <c r="G44" s="49">
        <v>41147</v>
      </c>
      <c r="H44" s="47">
        <v>41432</v>
      </c>
      <c r="I44" s="12"/>
      <c r="J44" s="5"/>
      <c r="K44" s="22"/>
      <c r="L44" s="12">
        <v>1</v>
      </c>
      <c r="M44" s="5">
        <v>1</v>
      </c>
      <c r="N44" s="22">
        <v>1</v>
      </c>
      <c r="O44" s="12"/>
      <c r="P44" s="5"/>
      <c r="Q44" s="22"/>
      <c r="R44" s="12">
        <v>1</v>
      </c>
      <c r="S44" s="5">
        <v>1</v>
      </c>
      <c r="T44" s="22">
        <v>1</v>
      </c>
      <c r="U44" s="9">
        <v>1</v>
      </c>
      <c r="V44" s="6">
        <v>1</v>
      </c>
      <c r="W44" s="21">
        <v>1</v>
      </c>
      <c r="X44" s="12"/>
      <c r="Y44" s="5"/>
      <c r="Z44" s="22"/>
      <c r="AA44" s="9"/>
      <c r="AB44" s="6"/>
      <c r="AC44" s="21"/>
      <c r="AD44" s="16"/>
      <c r="AE44" s="16"/>
      <c r="AF44" s="16">
        <v>1</v>
      </c>
      <c r="AG44" s="16">
        <v>1</v>
      </c>
      <c r="AH44" s="16">
        <v>1</v>
      </c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54">
      <c r="A45" s="2">
        <v>36</v>
      </c>
      <c r="B45" s="4" t="s">
        <v>87</v>
      </c>
      <c r="C45" s="25" t="s">
        <v>65</v>
      </c>
      <c r="D45" s="51">
        <v>41.919921666666667</v>
      </c>
      <c r="E45" s="46">
        <v>-124.58610333333333</v>
      </c>
      <c r="F45" s="48">
        <v>430.4</v>
      </c>
      <c r="G45" s="49">
        <v>41170</v>
      </c>
      <c r="H45" s="47">
        <v>41454</v>
      </c>
      <c r="I45" s="9">
        <v>1</v>
      </c>
      <c r="J45" s="6">
        <v>1</v>
      </c>
      <c r="K45" s="21">
        <v>1</v>
      </c>
      <c r="L45" s="9"/>
      <c r="M45" s="6"/>
      <c r="N45" s="21"/>
      <c r="O45" s="9"/>
      <c r="P45" s="6"/>
      <c r="Q45" s="21"/>
      <c r="R45" s="9"/>
      <c r="S45" s="6"/>
      <c r="T45" s="21"/>
      <c r="U45" s="9"/>
      <c r="V45" s="6"/>
      <c r="W45" s="21"/>
      <c r="X45" s="9"/>
      <c r="Y45" s="6"/>
      <c r="Z45" s="21"/>
      <c r="AA45" s="9"/>
      <c r="AB45" s="6"/>
      <c r="AC45" s="21"/>
      <c r="AD45" s="16">
        <v>1</v>
      </c>
      <c r="AE45" s="16">
        <v>1</v>
      </c>
      <c r="AF45" s="16"/>
      <c r="AG45" s="16"/>
      <c r="AH45" s="16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>
      <c r="A46" s="2">
        <v>37</v>
      </c>
      <c r="B46" s="4" t="s">
        <v>88</v>
      </c>
      <c r="C46" s="25" t="s">
        <v>64</v>
      </c>
      <c r="D46" s="51">
        <v>41.924925000000002</v>
      </c>
      <c r="E46" s="46">
        <v>-125.17749333333333</v>
      </c>
      <c r="F46" s="48">
        <v>2356.8000000000002</v>
      </c>
      <c r="G46" s="49">
        <v>41170</v>
      </c>
      <c r="H46" s="47">
        <v>41460</v>
      </c>
      <c r="I46" s="9">
        <v>1</v>
      </c>
      <c r="J46" s="6">
        <v>1</v>
      </c>
      <c r="K46" s="21">
        <v>1</v>
      </c>
      <c r="L46" s="12"/>
      <c r="M46" s="5"/>
      <c r="N46" s="22"/>
      <c r="O46" s="9"/>
      <c r="P46" s="6"/>
      <c r="Q46" s="21"/>
      <c r="R46" s="9"/>
      <c r="S46" s="6"/>
      <c r="T46" s="21"/>
      <c r="U46" s="9"/>
      <c r="V46" s="6"/>
      <c r="W46" s="21"/>
      <c r="X46" s="9"/>
      <c r="Y46" s="6"/>
      <c r="Z46" s="21"/>
      <c r="AA46" s="9"/>
      <c r="AB46" s="6"/>
      <c r="AC46" s="21"/>
      <c r="AD46" s="16">
        <v>1</v>
      </c>
      <c r="AE46" s="16">
        <v>1</v>
      </c>
      <c r="AF46" s="16"/>
      <c r="AG46" s="16"/>
      <c r="AH46" s="16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>
      <c r="A47" s="2">
        <v>38</v>
      </c>
      <c r="B47" s="4" t="s">
        <v>106</v>
      </c>
      <c r="C47" s="25" t="s">
        <v>68</v>
      </c>
      <c r="D47" s="51">
        <v>41.916576666666664</v>
      </c>
      <c r="E47" s="46">
        <v>-126.01669333333334</v>
      </c>
      <c r="F47" s="48">
        <v>3480</v>
      </c>
      <c r="G47" s="50">
        <v>41156</v>
      </c>
      <c r="H47" s="47">
        <v>41445</v>
      </c>
      <c r="I47" s="12"/>
      <c r="J47" s="5"/>
      <c r="K47" s="22"/>
      <c r="L47" s="9">
        <v>1</v>
      </c>
      <c r="M47" s="6">
        <v>1</v>
      </c>
      <c r="N47" s="21">
        <v>1</v>
      </c>
      <c r="O47" s="9"/>
      <c r="P47" s="6"/>
      <c r="Q47" s="21"/>
      <c r="R47" s="9"/>
      <c r="S47" s="6"/>
      <c r="T47" s="21"/>
      <c r="U47" s="9">
        <v>1</v>
      </c>
      <c r="V47" s="6">
        <v>1</v>
      </c>
      <c r="W47" s="21">
        <v>1</v>
      </c>
      <c r="X47" s="9"/>
      <c r="Y47" s="6"/>
      <c r="Z47" s="21"/>
      <c r="AA47" s="9"/>
      <c r="AB47" s="6"/>
      <c r="AC47" s="21"/>
      <c r="AD47" s="16"/>
      <c r="AE47" s="16"/>
      <c r="AF47" s="16">
        <v>1</v>
      </c>
      <c r="AG47" s="16"/>
      <c r="AH47" s="16">
        <v>1</v>
      </c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>
      <c r="A48" s="2">
        <v>39</v>
      </c>
      <c r="B48" s="4" t="s">
        <v>107</v>
      </c>
      <c r="C48" s="25" t="s">
        <v>68</v>
      </c>
      <c r="D48" s="51">
        <v>41.942756666666668</v>
      </c>
      <c r="E48" s="46">
        <v>-126.73385166666667</v>
      </c>
      <c r="F48" s="48">
        <v>3327</v>
      </c>
      <c r="G48" s="50">
        <v>41156</v>
      </c>
      <c r="H48" s="47">
        <v>41445</v>
      </c>
      <c r="I48" s="12"/>
      <c r="J48" s="5"/>
      <c r="K48" s="22"/>
      <c r="L48" s="9">
        <v>1</v>
      </c>
      <c r="M48" s="6">
        <v>1</v>
      </c>
      <c r="N48" s="21">
        <v>1</v>
      </c>
      <c r="O48" s="9"/>
      <c r="P48" s="6"/>
      <c r="Q48" s="21"/>
      <c r="R48" s="9"/>
      <c r="S48" s="6"/>
      <c r="T48" s="21"/>
      <c r="U48" s="9">
        <v>1</v>
      </c>
      <c r="V48" s="6">
        <v>1</v>
      </c>
      <c r="W48" s="21">
        <v>1</v>
      </c>
      <c r="X48" s="9"/>
      <c r="Y48" s="6"/>
      <c r="Z48" s="21"/>
      <c r="AA48" s="9"/>
      <c r="AB48" s="6"/>
      <c r="AC48" s="21"/>
      <c r="AD48" s="16"/>
      <c r="AE48" s="16"/>
      <c r="AF48" s="16">
        <v>1</v>
      </c>
      <c r="AG48" s="16"/>
      <c r="AH48" s="16">
        <v>1</v>
      </c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>
      <c r="A49" s="2">
        <v>40</v>
      </c>
      <c r="B49" s="4" t="s">
        <v>52</v>
      </c>
      <c r="C49" s="25" t="s">
        <v>44</v>
      </c>
      <c r="D49" s="51">
        <v>41.977200000000003</v>
      </c>
      <c r="E49" s="46">
        <v>-127.4834</v>
      </c>
      <c r="F49" s="48">
        <v>-3197</v>
      </c>
      <c r="G49" s="49">
        <v>41150</v>
      </c>
      <c r="H49" s="47">
        <v>41436</v>
      </c>
      <c r="I49" s="12"/>
      <c r="J49" s="5"/>
      <c r="K49" s="22"/>
      <c r="L49" s="12">
        <v>1</v>
      </c>
      <c r="M49" s="5">
        <v>1</v>
      </c>
      <c r="N49" s="22">
        <v>1</v>
      </c>
      <c r="O49" s="12"/>
      <c r="P49" s="5"/>
      <c r="Q49" s="22"/>
      <c r="R49" s="12">
        <v>1</v>
      </c>
      <c r="S49" s="5">
        <v>1</v>
      </c>
      <c r="T49" s="22">
        <v>1</v>
      </c>
      <c r="U49" s="9">
        <v>1</v>
      </c>
      <c r="V49" s="6">
        <v>1</v>
      </c>
      <c r="W49" s="21">
        <v>1</v>
      </c>
      <c r="X49" s="12"/>
      <c r="Y49" s="5"/>
      <c r="Z49" s="22"/>
      <c r="AA49" s="9"/>
      <c r="AB49" s="6"/>
      <c r="AC49" s="21"/>
      <c r="AD49" s="16"/>
      <c r="AE49" s="16"/>
      <c r="AF49" s="16">
        <v>1</v>
      </c>
      <c r="AG49" s="16">
        <v>1</v>
      </c>
      <c r="AH49" s="16">
        <v>1</v>
      </c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>
      <c r="A50" s="2">
        <v>41</v>
      </c>
      <c r="B50" s="4" t="s">
        <v>53</v>
      </c>
      <c r="C50" s="52" t="s">
        <v>39</v>
      </c>
      <c r="D50" s="51">
        <v>41.956499999999998</v>
      </c>
      <c r="E50" s="46">
        <v>-128.31979999999999</v>
      </c>
      <c r="F50" s="48">
        <v>-3119</v>
      </c>
      <c r="G50" s="49">
        <v>41147</v>
      </c>
      <c r="H50" s="47">
        <v>41432</v>
      </c>
      <c r="I50" s="12"/>
      <c r="J50" s="5"/>
      <c r="K50" s="22"/>
      <c r="L50" s="12">
        <v>1</v>
      </c>
      <c r="M50" s="5">
        <v>1</v>
      </c>
      <c r="N50" s="22">
        <v>1</v>
      </c>
      <c r="O50" s="12">
        <v>1</v>
      </c>
      <c r="P50" s="5">
        <v>1</v>
      </c>
      <c r="Q50" s="22">
        <v>1</v>
      </c>
      <c r="R50" s="12">
        <v>1</v>
      </c>
      <c r="S50" s="5">
        <v>1</v>
      </c>
      <c r="T50" s="22">
        <v>1</v>
      </c>
      <c r="U50" s="9">
        <v>1</v>
      </c>
      <c r="V50" s="6">
        <v>1</v>
      </c>
      <c r="W50" s="21">
        <v>1</v>
      </c>
      <c r="X50" s="12">
        <v>1</v>
      </c>
      <c r="Y50" s="5">
        <v>1</v>
      </c>
      <c r="Z50" s="22">
        <v>1</v>
      </c>
      <c r="AA50" s="9"/>
      <c r="AB50" s="6"/>
      <c r="AC50" s="21"/>
      <c r="AD50" s="16"/>
      <c r="AE50" s="16"/>
      <c r="AF50" s="16">
        <v>1</v>
      </c>
      <c r="AG50" s="16">
        <v>1</v>
      </c>
      <c r="AH50" s="16">
        <v>1</v>
      </c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>
      <c r="A51" s="2">
        <v>42</v>
      </c>
      <c r="B51" s="4" t="s">
        <v>89</v>
      </c>
      <c r="C51" s="25" t="s">
        <v>65</v>
      </c>
      <c r="D51" s="51">
        <v>42.548325206666668</v>
      </c>
      <c r="E51" s="46">
        <v>-124.71618175</v>
      </c>
      <c r="F51" s="48">
        <v>213</v>
      </c>
      <c r="G51" s="49">
        <v>41171</v>
      </c>
      <c r="H51" s="47">
        <v>41454</v>
      </c>
      <c r="I51" s="9">
        <v>1</v>
      </c>
      <c r="J51" s="6">
        <v>1</v>
      </c>
      <c r="K51" s="21">
        <v>1</v>
      </c>
      <c r="L51" s="12"/>
      <c r="M51" s="5"/>
      <c r="N51" s="22"/>
      <c r="O51" s="9"/>
      <c r="P51" s="6"/>
      <c r="Q51" s="21"/>
      <c r="R51" s="9"/>
      <c r="S51" s="6"/>
      <c r="T51" s="21"/>
      <c r="U51" s="9"/>
      <c r="V51" s="6"/>
      <c r="W51" s="21"/>
      <c r="X51" s="9"/>
      <c r="Y51" s="6"/>
      <c r="Z51" s="21"/>
      <c r="AA51" s="9"/>
      <c r="AB51" s="6"/>
      <c r="AC51" s="21"/>
      <c r="AD51" s="16"/>
      <c r="AE51" s="16"/>
      <c r="AF51" s="16"/>
      <c r="AG51" s="16"/>
      <c r="AH51" s="16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4">
      <c r="A52" s="2">
        <v>43</v>
      </c>
      <c r="B52" s="4" t="s">
        <v>90</v>
      </c>
      <c r="C52" s="25" t="s">
        <v>64</v>
      </c>
      <c r="D52" s="51">
        <v>42.555433333333333</v>
      </c>
      <c r="E52" s="46">
        <v>-125.20097333333334</v>
      </c>
      <c r="F52" s="48">
        <v>2953.5</v>
      </c>
      <c r="G52" s="49">
        <v>41164</v>
      </c>
      <c r="H52" s="47">
        <v>41460</v>
      </c>
      <c r="I52" s="9">
        <v>1</v>
      </c>
      <c r="J52" s="6">
        <v>1</v>
      </c>
      <c r="K52" s="21">
        <v>1</v>
      </c>
      <c r="L52" s="12"/>
      <c r="M52" s="5"/>
      <c r="N52" s="22"/>
      <c r="O52" s="9"/>
      <c r="P52" s="6"/>
      <c r="Q52" s="21"/>
      <c r="R52" s="9"/>
      <c r="S52" s="6"/>
      <c r="T52" s="21"/>
      <c r="U52" s="9"/>
      <c r="V52" s="6"/>
      <c r="W52" s="21"/>
      <c r="X52" s="9"/>
      <c r="Y52" s="6"/>
      <c r="Z52" s="21"/>
      <c r="AA52" s="9"/>
      <c r="AB52" s="6"/>
      <c r="AC52" s="21"/>
      <c r="AD52" s="16">
        <v>1</v>
      </c>
      <c r="AE52" s="16">
        <v>1</v>
      </c>
      <c r="AF52" s="16"/>
      <c r="AG52" s="16"/>
      <c r="AH52" s="16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>
      <c r="A53" s="2">
        <v>44</v>
      </c>
      <c r="B53" s="4" t="s">
        <v>54</v>
      </c>
      <c r="C53" s="25" t="s">
        <v>44</v>
      </c>
      <c r="D53" s="51">
        <v>42.565800000000003</v>
      </c>
      <c r="E53" s="46">
        <v>-126.0558</v>
      </c>
      <c r="F53" s="48">
        <v>-2367</v>
      </c>
      <c r="G53" s="49">
        <v>41150</v>
      </c>
      <c r="H53" s="47">
        <v>41435</v>
      </c>
      <c r="I53" s="12"/>
      <c r="J53" s="5"/>
      <c r="K53" s="22"/>
      <c r="L53" s="12">
        <v>1</v>
      </c>
      <c r="M53" s="12">
        <v>1</v>
      </c>
      <c r="N53" s="26">
        <v>1</v>
      </c>
      <c r="O53" s="12"/>
      <c r="P53" s="12"/>
      <c r="Q53" s="26"/>
      <c r="R53" s="12">
        <v>1</v>
      </c>
      <c r="S53" s="12">
        <v>1</v>
      </c>
      <c r="T53" s="26">
        <v>1</v>
      </c>
      <c r="U53" s="9">
        <v>1</v>
      </c>
      <c r="V53" s="9">
        <v>1</v>
      </c>
      <c r="W53" s="16">
        <v>1</v>
      </c>
      <c r="X53" s="12"/>
      <c r="Y53" s="12"/>
      <c r="Z53" s="26"/>
      <c r="AA53" s="9"/>
      <c r="AB53" s="6"/>
      <c r="AC53" s="21"/>
      <c r="AD53" s="16"/>
      <c r="AE53" s="16"/>
      <c r="AF53" s="16">
        <v>1</v>
      </c>
      <c r="AG53" s="16">
        <v>1</v>
      </c>
      <c r="AH53" s="16">
        <v>1</v>
      </c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4">
      <c r="A54" s="2">
        <v>45</v>
      </c>
      <c r="B54" s="4" t="s">
        <v>55</v>
      </c>
      <c r="C54" s="25" t="s">
        <v>44</v>
      </c>
      <c r="D54" s="51">
        <v>42.599400000000003</v>
      </c>
      <c r="E54" s="46">
        <v>-126.9038</v>
      </c>
      <c r="F54" s="48">
        <v>-2423</v>
      </c>
      <c r="G54" s="49">
        <v>41150</v>
      </c>
      <c r="H54" s="47">
        <v>41435</v>
      </c>
      <c r="I54" s="12"/>
      <c r="J54" s="5"/>
      <c r="K54" s="22"/>
      <c r="L54" s="12">
        <v>1</v>
      </c>
      <c r="M54" s="12">
        <v>1</v>
      </c>
      <c r="N54" s="26">
        <v>1</v>
      </c>
      <c r="O54" s="12"/>
      <c r="P54" s="12"/>
      <c r="Q54" s="26"/>
      <c r="R54" s="12">
        <v>1</v>
      </c>
      <c r="S54" s="12">
        <v>1</v>
      </c>
      <c r="T54" s="26">
        <v>1</v>
      </c>
      <c r="U54" s="9">
        <v>1</v>
      </c>
      <c r="V54" s="9">
        <v>1</v>
      </c>
      <c r="W54" s="16">
        <v>1</v>
      </c>
      <c r="X54" s="12"/>
      <c r="Y54" s="12"/>
      <c r="Z54" s="26"/>
      <c r="AA54" s="9"/>
      <c r="AB54" s="6"/>
      <c r="AC54" s="21"/>
      <c r="AD54" s="16"/>
      <c r="AE54" s="16"/>
      <c r="AF54" s="16">
        <v>1</v>
      </c>
      <c r="AG54" s="16">
        <v>1</v>
      </c>
      <c r="AH54" s="16">
        <v>1</v>
      </c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4">
      <c r="A55" s="2">
        <v>46</v>
      </c>
      <c r="B55" s="4" t="s">
        <v>108</v>
      </c>
      <c r="C55" s="25" t="s">
        <v>68</v>
      </c>
      <c r="D55" s="51">
        <v>42.591296666666665</v>
      </c>
      <c r="E55" s="46">
        <v>-127.72133833333334</v>
      </c>
      <c r="F55" s="48">
        <v>3004</v>
      </c>
      <c r="G55" s="50">
        <v>41156</v>
      </c>
      <c r="H55" s="47">
        <v>41445</v>
      </c>
      <c r="I55" s="12"/>
      <c r="J55" s="5"/>
      <c r="K55" s="22"/>
      <c r="L55" s="9">
        <v>1</v>
      </c>
      <c r="M55" s="9">
        <v>1</v>
      </c>
      <c r="N55" s="16">
        <v>1</v>
      </c>
      <c r="O55" s="9"/>
      <c r="P55" s="9"/>
      <c r="Q55" s="16"/>
      <c r="R55" s="9"/>
      <c r="S55" s="9"/>
      <c r="T55" s="16"/>
      <c r="U55" s="9">
        <v>1</v>
      </c>
      <c r="V55" s="9">
        <v>1</v>
      </c>
      <c r="W55" s="16">
        <v>1</v>
      </c>
      <c r="X55" s="9"/>
      <c r="Y55" s="9"/>
      <c r="Z55" s="16"/>
      <c r="AA55" s="9"/>
      <c r="AB55" s="6"/>
      <c r="AC55" s="21"/>
      <c r="AD55" s="16"/>
      <c r="AE55" s="16"/>
      <c r="AF55" s="16">
        <v>1</v>
      </c>
      <c r="AG55" s="16"/>
      <c r="AH55" s="16">
        <v>1</v>
      </c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4">
      <c r="A56" s="2">
        <v>47</v>
      </c>
      <c r="B56" s="4" t="s">
        <v>56</v>
      </c>
      <c r="C56" s="52" t="s">
        <v>39</v>
      </c>
      <c r="D56" s="51">
        <v>43.2652</v>
      </c>
      <c r="E56" s="46">
        <v>-128.7997</v>
      </c>
      <c r="F56" s="48">
        <v>-3220</v>
      </c>
      <c r="G56" s="49">
        <v>41147</v>
      </c>
      <c r="H56" s="47">
        <v>41432</v>
      </c>
      <c r="I56" s="12"/>
      <c r="J56" s="5"/>
      <c r="K56" s="22"/>
      <c r="L56" s="12">
        <v>1</v>
      </c>
      <c r="M56" s="12">
        <v>1</v>
      </c>
      <c r="N56" s="26">
        <v>1</v>
      </c>
      <c r="O56" s="12">
        <v>1</v>
      </c>
      <c r="P56" s="12">
        <v>1</v>
      </c>
      <c r="Q56" s="26">
        <v>1</v>
      </c>
      <c r="R56" s="12">
        <v>1</v>
      </c>
      <c r="S56" s="12">
        <v>1</v>
      </c>
      <c r="T56" s="26">
        <v>1</v>
      </c>
      <c r="U56" s="9">
        <v>1</v>
      </c>
      <c r="V56" s="9">
        <v>1</v>
      </c>
      <c r="W56" s="16">
        <v>1</v>
      </c>
      <c r="X56" s="12">
        <v>1</v>
      </c>
      <c r="Y56" s="12">
        <v>1</v>
      </c>
      <c r="Z56" s="26">
        <v>1</v>
      </c>
      <c r="AA56" s="9"/>
      <c r="AB56" s="6"/>
      <c r="AC56" s="21"/>
      <c r="AD56" s="16"/>
      <c r="AE56" s="16"/>
      <c r="AF56" s="16">
        <v>1</v>
      </c>
      <c r="AG56" s="16">
        <v>1</v>
      </c>
      <c r="AH56" s="16">
        <v>1</v>
      </c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4">
      <c r="A57" s="2">
        <v>48</v>
      </c>
      <c r="B57" s="4" t="s">
        <v>109</v>
      </c>
      <c r="C57" s="25" t="s">
        <v>68</v>
      </c>
      <c r="D57" s="51">
        <v>43.150950000000002</v>
      </c>
      <c r="E57" s="46">
        <v>-124.727135</v>
      </c>
      <c r="F57" s="48">
        <v>252</v>
      </c>
      <c r="G57" s="50">
        <v>41153</v>
      </c>
      <c r="H57" s="47">
        <v>41446</v>
      </c>
      <c r="I57" s="12"/>
      <c r="J57" s="5"/>
      <c r="K57" s="22"/>
      <c r="L57" s="9">
        <v>1</v>
      </c>
      <c r="M57" s="9">
        <v>1</v>
      </c>
      <c r="N57" s="16">
        <v>1</v>
      </c>
      <c r="O57" s="9"/>
      <c r="P57" s="9"/>
      <c r="Q57" s="16"/>
      <c r="R57" s="9"/>
      <c r="S57" s="9"/>
      <c r="T57" s="16"/>
      <c r="U57" s="9"/>
      <c r="V57" s="9"/>
      <c r="W57" s="16"/>
      <c r="X57" s="9"/>
      <c r="Y57" s="9"/>
      <c r="Z57" s="16"/>
      <c r="AA57" s="9"/>
      <c r="AB57" s="6"/>
      <c r="AC57" s="21"/>
      <c r="AD57" s="16"/>
      <c r="AE57" s="16"/>
      <c r="AF57" s="16">
        <v>1</v>
      </c>
      <c r="AG57" s="16"/>
      <c r="AH57" s="16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</row>
    <row r="58" spans="1:54">
      <c r="A58" s="2">
        <v>49</v>
      </c>
      <c r="B58" s="4" t="s">
        <v>110</v>
      </c>
      <c r="C58" s="25" t="s">
        <v>68</v>
      </c>
      <c r="D58" s="51">
        <v>43.349395000000001</v>
      </c>
      <c r="E58" s="46">
        <v>-125.54353166666667</v>
      </c>
      <c r="F58" s="48">
        <v>3093</v>
      </c>
      <c r="G58" s="50">
        <v>41153</v>
      </c>
      <c r="H58" s="47">
        <v>41443</v>
      </c>
      <c r="I58" s="12"/>
      <c r="J58" s="5"/>
      <c r="K58" s="22"/>
      <c r="L58" s="9">
        <v>1</v>
      </c>
      <c r="M58" s="9">
        <v>1</v>
      </c>
      <c r="N58" s="16">
        <v>1</v>
      </c>
      <c r="O58" s="9"/>
      <c r="P58" s="9"/>
      <c r="Q58" s="16"/>
      <c r="R58" s="9"/>
      <c r="S58" s="9"/>
      <c r="T58" s="16"/>
      <c r="U58" s="9">
        <v>1</v>
      </c>
      <c r="V58" s="9">
        <v>1</v>
      </c>
      <c r="W58" s="16">
        <v>1</v>
      </c>
      <c r="X58" s="9"/>
      <c r="Y58" s="9"/>
      <c r="Z58" s="16"/>
      <c r="AA58" s="9"/>
      <c r="AB58" s="6"/>
      <c r="AC58" s="21"/>
      <c r="AD58" s="16"/>
      <c r="AE58" s="16"/>
      <c r="AF58" s="16">
        <v>1</v>
      </c>
      <c r="AG58" s="16"/>
      <c r="AH58" s="16">
        <v>1</v>
      </c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</row>
    <row r="59" spans="1:54">
      <c r="A59" s="2">
        <v>50</v>
      </c>
      <c r="B59" s="4" t="s">
        <v>63</v>
      </c>
      <c r="C59" s="25" t="s">
        <v>44</v>
      </c>
      <c r="D59" s="51">
        <v>43.54</v>
      </c>
      <c r="E59" s="46">
        <v>-126.37</v>
      </c>
      <c r="F59" s="48">
        <v>-3030</v>
      </c>
      <c r="G59" s="49">
        <v>41151</v>
      </c>
      <c r="H59" s="47">
        <v>41496</v>
      </c>
      <c r="I59" s="12"/>
      <c r="J59" s="5"/>
      <c r="K59" s="22"/>
      <c r="L59" s="12">
        <v>1</v>
      </c>
      <c r="M59" s="12">
        <v>1</v>
      </c>
      <c r="N59" s="26">
        <v>1</v>
      </c>
      <c r="O59" s="12"/>
      <c r="P59" s="12"/>
      <c r="Q59" s="26"/>
      <c r="R59" s="12">
        <v>1</v>
      </c>
      <c r="S59" s="12">
        <v>1</v>
      </c>
      <c r="T59" s="26">
        <v>1</v>
      </c>
      <c r="U59" s="9">
        <v>1</v>
      </c>
      <c r="V59" s="9">
        <v>1</v>
      </c>
      <c r="W59" s="16">
        <v>1</v>
      </c>
      <c r="X59" s="12"/>
      <c r="Y59" s="12"/>
      <c r="Z59" s="26"/>
      <c r="AA59" s="9"/>
      <c r="AB59" s="6"/>
      <c r="AC59" s="21"/>
      <c r="AD59" s="16"/>
      <c r="AE59" s="16"/>
      <c r="AF59" s="16">
        <v>1</v>
      </c>
      <c r="AG59" s="16">
        <v>1</v>
      </c>
      <c r="AH59" s="16">
        <v>1</v>
      </c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>
      <c r="A60" s="2">
        <v>51</v>
      </c>
      <c r="B60" s="4" t="s">
        <v>93</v>
      </c>
      <c r="C60" s="25" t="s">
        <v>65</v>
      </c>
      <c r="D60" s="51">
        <v>43.79</v>
      </c>
      <c r="E60" s="46">
        <v>-124.6148</v>
      </c>
      <c r="F60" s="48">
        <v>286</v>
      </c>
      <c r="G60" s="49">
        <v>41106</v>
      </c>
      <c r="H60" s="47">
        <v>41453</v>
      </c>
      <c r="I60" s="9">
        <v>1</v>
      </c>
      <c r="J60" s="6">
        <v>1</v>
      </c>
      <c r="K60" s="21">
        <v>1</v>
      </c>
      <c r="L60" s="12"/>
      <c r="M60" s="12"/>
      <c r="N60" s="26"/>
      <c r="O60" s="9"/>
      <c r="P60" s="9"/>
      <c r="Q60" s="16"/>
      <c r="R60" s="9"/>
      <c r="S60" s="9"/>
      <c r="T60" s="16"/>
      <c r="U60" s="9"/>
      <c r="V60" s="9"/>
      <c r="W60" s="16"/>
      <c r="X60" s="9"/>
      <c r="Y60" s="9"/>
      <c r="Z60" s="16"/>
      <c r="AA60" s="9"/>
      <c r="AB60" s="6"/>
      <c r="AC60" s="21"/>
      <c r="AD60" s="16">
        <v>1</v>
      </c>
      <c r="AE60" s="16">
        <v>1</v>
      </c>
      <c r="AF60" s="16"/>
      <c r="AG60" s="16"/>
      <c r="AH60" s="16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>
      <c r="A61" s="2">
        <v>52</v>
      </c>
      <c r="B61" s="4" t="s">
        <v>111</v>
      </c>
      <c r="C61" s="25" t="s">
        <v>68</v>
      </c>
      <c r="D61" s="51">
        <v>44.008299999999998</v>
      </c>
      <c r="E61" s="46">
        <v>-125.46598</v>
      </c>
      <c r="F61" s="48">
        <v>3047</v>
      </c>
      <c r="G61" s="50">
        <v>41153</v>
      </c>
      <c r="H61" s="47">
        <v>41443</v>
      </c>
      <c r="I61" s="12"/>
      <c r="J61" s="5"/>
      <c r="K61" s="22"/>
      <c r="L61" s="9">
        <v>1</v>
      </c>
      <c r="M61" s="9">
        <v>1</v>
      </c>
      <c r="N61" s="16">
        <v>1</v>
      </c>
      <c r="O61" s="9"/>
      <c r="P61" s="9"/>
      <c r="Q61" s="16"/>
      <c r="R61" s="9"/>
      <c r="S61" s="9"/>
      <c r="T61" s="16"/>
      <c r="U61" s="9">
        <v>1</v>
      </c>
      <c r="V61" s="9">
        <v>1</v>
      </c>
      <c r="W61" s="16">
        <v>1</v>
      </c>
      <c r="X61" s="9"/>
      <c r="Y61" s="9"/>
      <c r="Z61" s="16"/>
      <c r="AA61" s="9"/>
      <c r="AB61" s="6"/>
      <c r="AC61" s="21"/>
      <c r="AD61" s="16"/>
      <c r="AE61" s="16"/>
      <c r="AF61" s="16">
        <v>1</v>
      </c>
      <c r="AG61" s="16"/>
      <c r="AH61" s="16">
        <v>1</v>
      </c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>
      <c r="A62" s="2">
        <v>53</v>
      </c>
      <c r="B62" s="4" t="s">
        <v>57</v>
      </c>
      <c r="C62" s="25" t="s">
        <v>44</v>
      </c>
      <c r="D62" s="51">
        <v>44.177700000000002</v>
      </c>
      <c r="E62" s="46">
        <v>-126.2717</v>
      </c>
      <c r="F62" s="48">
        <v>-2968</v>
      </c>
      <c r="G62" s="49">
        <v>41151</v>
      </c>
      <c r="H62" s="47">
        <v>41435</v>
      </c>
      <c r="I62" s="12"/>
      <c r="J62" s="5"/>
      <c r="K62" s="22"/>
      <c r="L62" s="12">
        <v>1</v>
      </c>
      <c r="M62" s="12">
        <v>1</v>
      </c>
      <c r="N62" s="26">
        <v>1</v>
      </c>
      <c r="O62" s="12"/>
      <c r="P62" s="12"/>
      <c r="Q62" s="26"/>
      <c r="R62" s="12">
        <v>1</v>
      </c>
      <c r="S62" s="12">
        <v>1</v>
      </c>
      <c r="T62" s="26">
        <v>1</v>
      </c>
      <c r="U62" s="9">
        <v>1</v>
      </c>
      <c r="V62" s="9">
        <v>1</v>
      </c>
      <c r="W62" s="16">
        <v>1</v>
      </c>
      <c r="X62" s="12"/>
      <c r="Y62" s="12"/>
      <c r="Z62" s="26"/>
      <c r="AA62" s="9"/>
      <c r="AB62" s="6"/>
      <c r="AC62" s="21"/>
      <c r="AD62" s="16"/>
      <c r="AE62" s="16"/>
      <c r="AF62" s="16">
        <v>1</v>
      </c>
      <c r="AG62" s="16">
        <v>1</v>
      </c>
      <c r="AH62" s="16">
        <v>1</v>
      </c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>
      <c r="A63" s="2">
        <v>54</v>
      </c>
      <c r="B63" s="4" t="s">
        <v>112</v>
      </c>
      <c r="C63" s="25" t="s">
        <v>68</v>
      </c>
      <c r="D63" s="51">
        <v>44.354185000000001</v>
      </c>
      <c r="E63" s="46">
        <v>-127.09516666666667</v>
      </c>
      <c r="F63" s="48">
        <v>2934</v>
      </c>
      <c r="G63" s="50">
        <v>41157</v>
      </c>
      <c r="H63" s="47">
        <v>41446</v>
      </c>
      <c r="I63" s="12"/>
      <c r="J63" s="5"/>
      <c r="K63" s="22"/>
      <c r="L63" s="9">
        <v>1</v>
      </c>
      <c r="M63" s="9">
        <v>1</v>
      </c>
      <c r="N63" s="16">
        <v>1</v>
      </c>
      <c r="O63" s="9"/>
      <c r="P63" s="9"/>
      <c r="Q63" s="16"/>
      <c r="R63" s="9"/>
      <c r="S63" s="9"/>
      <c r="T63" s="16"/>
      <c r="U63" s="9">
        <v>1</v>
      </c>
      <c r="V63" s="9">
        <v>1</v>
      </c>
      <c r="W63" s="16">
        <v>1</v>
      </c>
      <c r="X63" s="9"/>
      <c r="Y63" s="9"/>
      <c r="Z63" s="16"/>
      <c r="AA63" s="9"/>
      <c r="AB63" s="6"/>
      <c r="AC63" s="21"/>
      <c r="AD63" s="16"/>
      <c r="AE63" s="16"/>
      <c r="AF63" s="16">
        <v>1</v>
      </c>
      <c r="AG63" s="16"/>
      <c r="AH63" s="16">
        <v>1</v>
      </c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</row>
    <row r="64" spans="1:54">
      <c r="A64" s="2">
        <v>55</v>
      </c>
      <c r="B64" s="4" t="s">
        <v>58</v>
      </c>
      <c r="C64" s="52" t="s">
        <v>39</v>
      </c>
      <c r="D64" s="51">
        <v>44.8459</v>
      </c>
      <c r="E64" s="46">
        <v>-129.68209999999999</v>
      </c>
      <c r="F64" s="48">
        <v>-2650</v>
      </c>
      <c r="G64" s="49">
        <v>41145</v>
      </c>
      <c r="H64" s="47">
        <v>41431</v>
      </c>
      <c r="I64" s="9"/>
      <c r="J64" s="9"/>
      <c r="K64" s="16"/>
      <c r="L64" s="12">
        <v>1</v>
      </c>
      <c r="M64" s="12">
        <v>1</v>
      </c>
      <c r="N64" s="26">
        <v>1</v>
      </c>
      <c r="O64" s="12">
        <v>1</v>
      </c>
      <c r="P64" s="12">
        <v>1</v>
      </c>
      <c r="Q64" s="26">
        <v>1</v>
      </c>
      <c r="R64" s="12">
        <v>1</v>
      </c>
      <c r="S64" s="12">
        <v>1</v>
      </c>
      <c r="T64" s="26">
        <v>1</v>
      </c>
      <c r="U64" s="9">
        <v>1</v>
      </c>
      <c r="V64" s="9">
        <v>1</v>
      </c>
      <c r="W64" s="16">
        <v>1</v>
      </c>
      <c r="X64" s="12">
        <v>1</v>
      </c>
      <c r="Y64" s="12">
        <v>1</v>
      </c>
      <c r="Z64" s="26">
        <v>1</v>
      </c>
      <c r="AA64" s="9"/>
      <c r="AB64" s="6"/>
      <c r="AC64" s="21"/>
      <c r="AD64" s="16"/>
      <c r="AE64" s="16"/>
      <c r="AF64" s="16">
        <v>1</v>
      </c>
      <c r="AG64" s="16">
        <v>1</v>
      </c>
      <c r="AH64" s="16">
        <v>1</v>
      </c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</row>
    <row r="65" spans="1:54">
      <c r="A65" s="2">
        <v>56</v>
      </c>
      <c r="B65" s="4" t="s">
        <v>95</v>
      </c>
      <c r="C65" s="25" t="s">
        <v>65</v>
      </c>
      <c r="D65" s="51">
        <v>44.471299999999999</v>
      </c>
      <c r="E65" s="46">
        <v>-124.6217</v>
      </c>
      <c r="F65" s="48">
        <v>147</v>
      </c>
      <c r="G65" s="49">
        <v>41105</v>
      </c>
      <c r="H65" s="47">
        <v>41452</v>
      </c>
      <c r="I65" s="9">
        <v>1</v>
      </c>
      <c r="J65" s="9">
        <v>1</v>
      </c>
      <c r="K65" s="16">
        <v>1</v>
      </c>
      <c r="L65" s="12"/>
      <c r="M65" s="12"/>
      <c r="N65" s="26"/>
      <c r="O65" s="9"/>
      <c r="P65" s="9"/>
      <c r="Q65" s="16"/>
      <c r="R65" s="9"/>
      <c r="S65" s="9"/>
      <c r="T65" s="16"/>
      <c r="U65" s="9"/>
      <c r="V65" s="9"/>
      <c r="W65" s="16"/>
      <c r="X65" s="9"/>
      <c r="Y65" s="9"/>
      <c r="Z65" s="16"/>
      <c r="AA65" s="9"/>
      <c r="AB65" s="6"/>
      <c r="AC65" s="21"/>
      <c r="AD65" s="16"/>
      <c r="AE65" s="16"/>
      <c r="AF65" s="16"/>
      <c r="AG65" s="16"/>
      <c r="AH65" s="16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</row>
    <row r="66" spans="1:54">
      <c r="A66" s="2">
        <v>57</v>
      </c>
      <c r="B66" s="4" t="s">
        <v>59</v>
      </c>
      <c r="C66" s="25" t="s">
        <v>44</v>
      </c>
      <c r="D66" s="51">
        <v>44.8476</v>
      </c>
      <c r="E66" s="46">
        <v>-126.3069</v>
      </c>
      <c r="F66" s="48">
        <v>-2824</v>
      </c>
      <c r="G66" s="49">
        <v>41145</v>
      </c>
      <c r="H66" s="47">
        <v>41429</v>
      </c>
      <c r="I66" s="9"/>
      <c r="J66" s="9"/>
      <c r="K66" s="16"/>
      <c r="L66" s="12">
        <v>1</v>
      </c>
      <c r="M66" s="12">
        <v>1</v>
      </c>
      <c r="N66" s="26">
        <v>1</v>
      </c>
      <c r="O66" s="12"/>
      <c r="P66" s="12"/>
      <c r="Q66" s="26"/>
      <c r="R66" s="12">
        <v>1</v>
      </c>
      <c r="S66" s="12">
        <v>1</v>
      </c>
      <c r="T66" s="26">
        <v>1</v>
      </c>
      <c r="U66" s="9">
        <v>1</v>
      </c>
      <c r="V66" s="9">
        <v>1</v>
      </c>
      <c r="W66" s="16">
        <v>1</v>
      </c>
      <c r="X66" s="12"/>
      <c r="Y66" s="12"/>
      <c r="Z66" s="26"/>
      <c r="AA66" s="9"/>
      <c r="AB66" s="6"/>
      <c r="AC66" s="21"/>
      <c r="AD66" s="16"/>
      <c r="AE66" s="16"/>
      <c r="AF66" s="16">
        <v>1</v>
      </c>
      <c r="AG66" s="16">
        <v>1</v>
      </c>
      <c r="AH66" s="16">
        <v>1</v>
      </c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</row>
    <row r="67" spans="1:54">
      <c r="A67" s="2">
        <v>58</v>
      </c>
      <c r="B67" s="4" t="s">
        <v>60</v>
      </c>
      <c r="C67" s="52" t="s">
        <v>39</v>
      </c>
      <c r="D67" s="51">
        <v>45.063099999999999</v>
      </c>
      <c r="E67" s="46">
        <v>-127.15519999999999</v>
      </c>
      <c r="F67" s="48">
        <v>-2866</v>
      </c>
      <c r="G67" s="49">
        <v>41145</v>
      </c>
      <c r="H67" s="47">
        <v>41429</v>
      </c>
      <c r="I67" s="9"/>
      <c r="J67" s="9"/>
      <c r="K67" s="16"/>
      <c r="L67" s="12">
        <v>1</v>
      </c>
      <c r="M67" s="12">
        <v>1</v>
      </c>
      <c r="N67" s="26">
        <v>1</v>
      </c>
      <c r="O67" s="12">
        <v>1</v>
      </c>
      <c r="P67" s="12">
        <v>1</v>
      </c>
      <c r="Q67" s="26">
        <v>1</v>
      </c>
      <c r="R67" s="12">
        <v>1</v>
      </c>
      <c r="S67" s="12">
        <v>1</v>
      </c>
      <c r="T67" s="26">
        <v>1</v>
      </c>
      <c r="U67" s="9">
        <v>1</v>
      </c>
      <c r="V67" s="9">
        <v>1</v>
      </c>
      <c r="W67" s="16">
        <v>1</v>
      </c>
      <c r="X67" s="12">
        <v>1</v>
      </c>
      <c r="Y67" s="12">
        <v>1</v>
      </c>
      <c r="Z67" s="26">
        <v>1</v>
      </c>
      <c r="AA67" s="9"/>
      <c r="AB67" s="6"/>
      <c r="AC67" s="21"/>
      <c r="AD67" s="16"/>
      <c r="AE67" s="16"/>
      <c r="AF67" s="16">
        <v>1</v>
      </c>
      <c r="AG67" s="16">
        <v>1</v>
      </c>
      <c r="AH67" s="16">
        <v>1</v>
      </c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</row>
    <row r="68" spans="1:54">
      <c r="A68" s="2">
        <v>59</v>
      </c>
      <c r="B68" s="4" t="s">
        <v>94</v>
      </c>
      <c r="C68" s="25" t="s">
        <v>65</v>
      </c>
      <c r="D68" s="51">
        <v>45.1066</v>
      </c>
      <c r="E68" s="46">
        <v>-124.5706</v>
      </c>
      <c r="F68" s="48">
        <v>350</v>
      </c>
      <c r="G68" s="49">
        <v>41105</v>
      </c>
      <c r="H68" s="47">
        <v>41451</v>
      </c>
      <c r="I68" s="9">
        <v>1</v>
      </c>
      <c r="J68" s="9">
        <v>1</v>
      </c>
      <c r="K68" s="16">
        <v>1</v>
      </c>
      <c r="L68" s="12"/>
      <c r="M68" s="12"/>
      <c r="N68" s="26"/>
      <c r="O68" s="9"/>
      <c r="P68" s="9"/>
      <c r="Q68" s="16"/>
      <c r="R68" s="9"/>
      <c r="S68" s="9"/>
      <c r="T68" s="16"/>
      <c r="U68" s="9"/>
      <c r="V68" s="9"/>
      <c r="W68" s="16"/>
      <c r="X68" s="9"/>
      <c r="Y68" s="9"/>
      <c r="Z68" s="16"/>
      <c r="AA68" s="9"/>
      <c r="AB68" s="6"/>
      <c r="AC68" s="21"/>
      <c r="AD68" s="16">
        <v>1</v>
      </c>
      <c r="AE68" s="16">
        <v>1</v>
      </c>
      <c r="AF68" s="16"/>
      <c r="AG68" s="16"/>
      <c r="AH68" s="16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</row>
    <row r="69" spans="1:54">
      <c r="A69" s="2">
        <v>60</v>
      </c>
      <c r="B69" s="53" t="s">
        <v>91</v>
      </c>
      <c r="C69" s="54" t="s">
        <v>67</v>
      </c>
      <c r="D69" s="55">
        <v>45.305946666666664</v>
      </c>
      <c r="E69" s="56">
        <v>-125.41361666666667</v>
      </c>
      <c r="F69" s="57">
        <v>2583.1</v>
      </c>
      <c r="G69" s="58">
        <v>41171</v>
      </c>
      <c r="H69" s="59">
        <v>41451</v>
      </c>
      <c r="I69" s="60"/>
      <c r="J69" s="60"/>
      <c r="K69" s="63"/>
      <c r="L69" s="60"/>
      <c r="M69" s="60"/>
      <c r="N69" s="63"/>
      <c r="O69" s="60"/>
      <c r="P69" s="60"/>
      <c r="Q69" s="63"/>
      <c r="R69" s="60"/>
      <c r="S69" s="60"/>
      <c r="T69" s="63"/>
      <c r="U69" s="60"/>
      <c r="V69" s="60"/>
      <c r="W69" s="63"/>
      <c r="X69" s="60"/>
      <c r="Y69" s="60"/>
      <c r="Z69" s="63"/>
      <c r="AA69" s="60"/>
      <c r="AB69" s="61"/>
      <c r="AC69" s="62"/>
      <c r="AD69" s="63"/>
      <c r="AE69" s="63"/>
      <c r="AF69" s="63"/>
      <c r="AG69" s="63"/>
      <c r="AH69" s="63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</row>
    <row r="70" spans="1:54">
      <c r="A70" s="2">
        <v>61</v>
      </c>
      <c r="B70" s="4" t="s">
        <v>61</v>
      </c>
      <c r="C70" s="52" t="s">
        <v>39</v>
      </c>
      <c r="D70" s="51">
        <v>47.1282</v>
      </c>
      <c r="E70" s="46">
        <v>-130.63849999999999</v>
      </c>
      <c r="F70" s="48">
        <v>-2877</v>
      </c>
      <c r="G70" s="49">
        <v>41146</v>
      </c>
      <c r="H70" s="47">
        <v>41431</v>
      </c>
      <c r="I70" s="13"/>
      <c r="J70" s="13"/>
      <c r="K70" s="17"/>
      <c r="L70" s="12">
        <v>1</v>
      </c>
      <c r="M70" s="12">
        <v>1</v>
      </c>
      <c r="N70" s="26">
        <v>1</v>
      </c>
      <c r="O70" s="12">
        <v>1</v>
      </c>
      <c r="P70" s="12">
        <v>1</v>
      </c>
      <c r="Q70" s="26">
        <v>1</v>
      </c>
      <c r="R70" s="12">
        <v>1</v>
      </c>
      <c r="S70" s="12">
        <v>1</v>
      </c>
      <c r="T70" s="26">
        <v>1</v>
      </c>
      <c r="U70" s="9">
        <v>1</v>
      </c>
      <c r="V70" s="9">
        <v>1</v>
      </c>
      <c r="W70" s="16">
        <v>1</v>
      </c>
      <c r="X70" s="12">
        <v>1</v>
      </c>
      <c r="Y70" s="12">
        <v>1</v>
      </c>
      <c r="Z70" s="26">
        <v>1</v>
      </c>
      <c r="AA70" s="9"/>
      <c r="AB70" s="6"/>
      <c r="AC70" s="21"/>
      <c r="AD70" s="16"/>
      <c r="AE70" s="16"/>
      <c r="AF70" s="16">
        <v>1</v>
      </c>
      <c r="AG70" s="16">
        <v>1</v>
      </c>
      <c r="AH70" s="16">
        <v>1</v>
      </c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>
      <c r="A71" s="2">
        <v>62</v>
      </c>
      <c r="B71" s="4" t="s">
        <v>62</v>
      </c>
      <c r="C71" s="52" t="s">
        <v>39</v>
      </c>
      <c r="D71" s="51">
        <v>48.205399999999997</v>
      </c>
      <c r="E71" s="46">
        <v>-130.00190000000001</v>
      </c>
      <c r="F71" s="48">
        <v>-2857</v>
      </c>
      <c r="G71" s="49">
        <v>41146</v>
      </c>
      <c r="H71" s="47">
        <v>41430</v>
      </c>
      <c r="I71" s="28"/>
      <c r="J71" s="28"/>
      <c r="K71" s="29"/>
      <c r="L71" s="67">
        <v>1</v>
      </c>
      <c r="M71" s="67">
        <v>1</v>
      </c>
      <c r="N71" s="68">
        <v>1</v>
      </c>
      <c r="O71" s="67">
        <v>1</v>
      </c>
      <c r="P71" s="67">
        <v>1</v>
      </c>
      <c r="Q71" s="68">
        <v>1</v>
      </c>
      <c r="R71" s="67">
        <v>1</v>
      </c>
      <c r="S71" s="67">
        <v>1</v>
      </c>
      <c r="T71" s="68">
        <v>1</v>
      </c>
      <c r="U71" s="67">
        <v>1</v>
      </c>
      <c r="V71" s="67">
        <v>1</v>
      </c>
      <c r="W71" s="68">
        <v>1</v>
      </c>
      <c r="X71" s="67">
        <v>1</v>
      </c>
      <c r="Y71" s="67">
        <v>1</v>
      </c>
      <c r="Z71" s="68">
        <v>1</v>
      </c>
      <c r="AA71" s="9"/>
      <c r="AB71" s="6"/>
      <c r="AC71" s="21"/>
      <c r="AD71" s="16"/>
      <c r="AE71" s="16"/>
      <c r="AF71" s="16">
        <v>1</v>
      </c>
      <c r="AG71" s="16">
        <v>1</v>
      </c>
      <c r="AH71" s="16">
        <v>1</v>
      </c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1:54">
      <c r="A72" s="2">
        <v>63</v>
      </c>
      <c r="B72" s="4" t="s">
        <v>96</v>
      </c>
      <c r="C72" s="25" t="s">
        <v>65</v>
      </c>
      <c r="D72" s="51">
        <v>44.249699999999997</v>
      </c>
      <c r="E72" s="46">
        <v>-125.05889000000001</v>
      </c>
      <c r="F72" s="48">
        <v>914</v>
      </c>
      <c r="G72" s="49">
        <v>41107</v>
      </c>
      <c r="H72" s="47">
        <v>41453</v>
      </c>
      <c r="I72" s="13">
        <v>1</v>
      </c>
      <c r="J72" s="13">
        <v>1</v>
      </c>
      <c r="K72" s="17">
        <v>1</v>
      </c>
      <c r="L72" s="9"/>
      <c r="M72" s="9"/>
      <c r="N72" s="16"/>
      <c r="O72" s="13"/>
      <c r="P72" s="13"/>
      <c r="Q72" s="17"/>
      <c r="R72" s="13"/>
      <c r="S72" s="13"/>
      <c r="T72" s="17"/>
      <c r="U72" s="9"/>
      <c r="V72" s="9"/>
      <c r="W72" s="16"/>
      <c r="X72" s="13"/>
      <c r="Y72" s="13"/>
      <c r="Z72" s="17"/>
      <c r="AA72" s="9"/>
      <c r="AB72" s="6"/>
      <c r="AC72" s="21"/>
      <c r="AD72" s="16"/>
      <c r="AE72" s="16"/>
      <c r="AF72" s="16"/>
      <c r="AG72" s="16"/>
      <c r="AH72" s="16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54">
      <c r="A73" s="2">
        <v>64</v>
      </c>
      <c r="B73" s="4" t="s">
        <v>97</v>
      </c>
      <c r="C73" s="25" t="s">
        <v>65</v>
      </c>
      <c r="D73" s="51">
        <v>43.6248</v>
      </c>
      <c r="E73" s="46">
        <v>-124.97280000000001</v>
      </c>
      <c r="F73" s="48">
        <v>675</v>
      </c>
      <c r="G73" s="49">
        <v>41106</v>
      </c>
      <c r="H73" s="47">
        <v>41454</v>
      </c>
      <c r="I73" s="13">
        <v>1</v>
      </c>
      <c r="J73" s="13">
        <v>1</v>
      </c>
      <c r="K73" s="17">
        <v>1</v>
      </c>
      <c r="L73" s="9"/>
      <c r="M73" s="9"/>
      <c r="N73" s="16"/>
      <c r="O73" s="13"/>
      <c r="P73" s="13"/>
      <c r="Q73" s="17"/>
      <c r="R73" s="13"/>
      <c r="S73" s="13"/>
      <c r="T73" s="17"/>
      <c r="U73" s="9"/>
      <c r="V73" s="9"/>
      <c r="W73" s="16"/>
      <c r="X73" s="13"/>
      <c r="Y73" s="13"/>
      <c r="Z73" s="17"/>
      <c r="AA73" s="9"/>
      <c r="AB73" s="6"/>
      <c r="AC73" s="21"/>
      <c r="AD73" s="16">
        <v>1</v>
      </c>
      <c r="AE73" s="16">
        <v>1</v>
      </c>
      <c r="AF73" s="16"/>
      <c r="AG73" s="16"/>
      <c r="AH73" s="16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>
      <c r="A74" s="2">
        <v>65</v>
      </c>
      <c r="B74" s="4" t="s">
        <v>113</v>
      </c>
      <c r="C74" s="25" t="s">
        <v>68</v>
      </c>
      <c r="D74" s="51">
        <v>42.932036666666669</v>
      </c>
      <c r="E74" s="46">
        <v>-125.01712166666667</v>
      </c>
      <c r="F74" s="48">
        <v>1109</v>
      </c>
      <c r="G74" s="50">
        <v>41153</v>
      </c>
      <c r="H74" s="47">
        <v>41443</v>
      </c>
      <c r="I74" s="28"/>
      <c r="J74" s="28"/>
      <c r="K74" s="29"/>
      <c r="L74" s="9">
        <v>1</v>
      </c>
      <c r="M74" s="9">
        <v>1</v>
      </c>
      <c r="N74" s="16">
        <v>1</v>
      </c>
      <c r="O74" s="13"/>
      <c r="P74" s="13"/>
      <c r="Q74" s="17"/>
      <c r="R74" s="13"/>
      <c r="S74" s="13"/>
      <c r="T74" s="17"/>
      <c r="U74" s="9"/>
      <c r="V74" s="9"/>
      <c r="W74" s="16"/>
      <c r="X74" s="13"/>
      <c r="Y74" s="13"/>
      <c r="Z74" s="17"/>
      <c r="AA74" s="9"/>
      <c r="AB74" s="6"/>
      <c r="AC74" s="21"/>
      <c r="AD74" s="16"/>
      <c r="AE74" s="16"/>
      <c r="AF74" s="16">
        <v>1</v>
      </c>
      <c r="AG74" s="16"/>
      <c r="AH74" s="16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>
      <c r="A75" s="2">
        <v>66</v>
      </c>
      <c r="B75" s="4" t="s">
        <v>114</v>
      </c>
      <c r="C75" s="25" t="s">
        <v>68</v>
      </c>
      <c r="D75" s="51">
        <v>42.183993333333333</v>
      </c>
      <c r="E75" s="46">
        <v>-124.94610333333333</v>
      </c>
      <c r="F75" s="48">
        <v>1045</v>
      </c>
      <c r="G75" s="50">
        <v>41153</v>
      </c>
      <c r="H75" s="47">
        <v>41443</v>
      </c>
      <c r="I75" s="28"/>
      <c r="J75" s="28"/>
      <c r="K75" s="29"/>
      <c r="L75" s="9">
        <v>1</v>
      </c>
      <c r="M75" s="9">
        <v>1</v>
      </c>
      <c r="N75" s="16">
        <v>1</v>
      </c>
      <c r="O75" s="13"/>
      <c r="P75" s="13"/>
      <c r="Q75" s="17"/>
      <c r="R75" s="13"/>
      <c r="S75" s="13"/>
      <c r="T75" s="17"/>
      <c r="U75" s="9"/>
      <c r="V75" s="9"/>
      <c r="W75" s="16"/>
      <c r="X75" s="13"/>
      <c r="Y75" s="13"/>
      <c r="Z75" s="17"/>
      <c r="AA75" s="9"/>
      <c r="AB75" s="6"/>
      <c r="AC75" s="21"/>
      <c r="AD75" s="16"/>
      <c r="AE75" s="16"/>
      <c r="AF75" s="16">
        <v>1</v>
      </c>
      <c r="AG75" s="16"/>
      <c r="AH75" s="16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ht="16" thickBot="1">
      <c r="A76" s="2">
        <v>67</v>
      </c>
      <c r="B76" s="4" t="s">
        <v>92</v>
      </c>
      <c r="C76" s="25" t="s">
        <v>65</v>
      </c>
      <c r="D76" s="51">
        <v>41.671448333333331</v>
      </c>
      <c r="E76" s="46">
        <v>-124.85964333333334</v>
      </c>
      <c r="F76" s="48">
        <v>908.9</v>
      </c>
      <c r="G76" s="66">
        <v>41170</v>
      </c>
      <c r="H76" s="47">
        <v>41455</v>
      </c>
      <c r="I76" s="13">
        <v>1</v>
      </c>
      <c r="J76" s="13">
        <v>1</v>
      </c>
      <c r="K76" s="17">
        <v>1</v>
      </c>
      <c r="L76" s="9"/>
      <c r="M76" s="9"/>
      <c r="N76" s="16"/>
      <c r="O76" s="13"/>
      <c r="P76" s="13"/>
      <c r="Q76" s="17"/>
      <c r="R76" s="13"/>
      <c r="S76" s="13"/>
      <c r="T76" s="17"/>
      <c r="U76" s="9"/>
      <c r="V76" s="9"/>
      <c r="W76" s="16"/>
      <c r="X76" s="13"/>
      <c r="Y76" s="13"/>
      <c r="Z76" s="17"/>
      <c r="AA76" s="9"/>
      <c r="AB76" s="6"/>
      <c r="AC76" s="21"/>
      <c r="AD76" s="16">
        <v>1</v>
      </c>
      <c r="AE76" s="16">
        <v>1</v>
      </c>
      <c r="AF76" s="16"/>
      <c r="AG76" s="16"/>
      <c r="AH76" s="16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ht="16" thickBot="1">
      <c r="A77" s="2">
        <v>68</v>
      </c>
      <c r="B77" s="4" t="s">
        <v>115</v>
      </c>
      <c r="C77" s="25" t="s">
        <v>68</v>
      </c>
      <c r="D77" s="51">
        <v>40.98504333333333</v>
      </c>
      <c r="E77" s="46">
        <v>-124.58974833333333</v>
      </c>
      <c r="F77" s="48">
        <v>638</v>
      </c>
      <c r="G77" s="64">
        <v>41154</v>
      </c>
      <c r="H77" s="47">
        <v>41444</v>
      </c>
      <c r="I77" s="28"/>
      <c r="J77" s="28"/>
      <c r="K77" s="29"/>
      <c r="L77" s="9">
        <v>1</v>
      </c>
      <c r="M77" s="9">
        <v>1</v>
      </c>
      <c r="N77" s="16">
        <v>1</v>
      </c>
      <c r="O77" s="13"/>
      <c r="P77" s="13"/>
      <c r="Q77" s="17"/>
      <c r="R77" s="13"/>
      <c r="S77" s="13"/>
      <c r="T77" s="17"/>
      <c r="U77" s="9"/>
      <c r="V77" s="9"/>
      <c r="W77" s="16"/>
      <c r="X77" s="13"/>
      <c r="Y77" s="13"/>
      <c r="Z77" s="17"/>
      <c r="AA77" s="9"/>
      <c r="AB77" s="6"/>
      <c r="AC77" s="21"/>
      <c r="AD77" s="16"/>
      <c r="AE77" s="16"/>
      <c r="AF77" s="16">
        <v>1</v>
      </c>
      <c r="AG77" s="16"/>
      <c r="AH77" s="16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ht="16" thickBot="1">
      <c r="A78" s="2">
        <v>69</v>
      </c>
      <c r="B78" s="4" t="s">
        <v>98</v>
      </c>
      <c r="C78" s="25" t="s">
        <v>65</v>
      </c>
      <c r="D78" s="51">
        <v>44.887099999999997</v>
      </c>
      <c r="E78" s="46">
        <v>-124.9712</v>
      </c>
      <c r="F78" s="48">
        <v>720</v>
      </c>
      <c r="G78" s="66">
        <v>41104</v>
      </c>
      <c r="H78" s="47">
        <v>41452</v>
      </c>
      <c r="I78" s="13">
        <v>1</v>
      </c>
      <c r="J78" s="13">
        <v>1</v>
      </c>
      <c r="K78" s="17">
        <v>1</v>
      </c>
      <c r="L78" s="9"/>
      <c r="M78" s="9"/>
      <c r="N78" s="16"/>
      <c r="O78" s="13"/>
      <c r="P78" s="13"/>
      <c r="Q78" s="17"/>
      <c r="R78" s="13"/>
      <c r="S78" s="13"/>
      <c r="T78" s="17"/>
      <c r="U78" s="9"/>
      <c r="V78" s="9"/>
      <c r="W78" s="16"/>
      <c r="X78" s="13"/>
      <c r="Y78" s="13"/>
      <c r="Z78" s="17"/>
      <c r="AA78" s="9"/>
      <c r="AB78" s="6"/>
      <c r="AC78" s="21"/>
      <c r="AD78" s="16">
        <v>1</v>
      </c>
      <c r="AE78" s="16">
        <v>1</v>
      </c>
      <c r="AF78" s="16"/>
      <c r="AG78" s="16"/>
      <c r="AH78" s="16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ht="17">
      <c r="A79" s="27"/>
      <c r="B79" s="70" t="s">
        <v>23</v>
      </c>
      <c r="C79" s="71"/>
      <c r="D79" s="36"/>
      <c r="E79" s="36"/>
      <c r="F79" s="36"/>
      <c r="G79" s="36"/>
      <c r="H79" s="36"/>
      <c r="I79" s="31">
        <f>COUNTA(I10:I78)</f>
        <v>29</v>
      </c>
      <c r="J79" s="31">
        <f t="shared" ref="J79:AH79" si="0">COUNTA(J10:J78)</f>
        <v>29</v>
      </c>
      <c r="K79" s="31">
        <f t="shared" si="0"/>
        <v>29</v>
      </c>
      <c r="L79" s="31">
        <f t="shared" si="0"/>
        <v>39</v>
      </c>
      <c r="M79" s="31">
        <f t="shared" si="0"/>
        <v>39</v>
      </c>
      <c r="N79" s="31">
        <f t="shared" si="0"/>
        <v>39</v>
      </c>
      <c r="O79" s="31">
        <f t="shared" si="0"/>
        <v>10</v>
      </c>
      <c r="P79" s="31">
        <f t="shared" si="0"/>
        <v>10</v>
      </c>
      <c r="Q79" s="31">
        <f t="shared" si="0"/>
        <v>10</v>
      </c>
      <c r="R79" s="31">
        <f t="shared" si="0"/>
        <v>24</v>
      </c>
      <c r="S79" s="31">
        <f t="shared" si="0"/>
        <v>24</v>
      </c>
      <c r="T79" s="31">
        <f t="shared" si="0"/>
        <v>24</v>
      </c>
      <c r="U79" s="31">
        <f t="shared" si="0"/>
        <v>28</v>
      </c>
      <c r="V79" s="31">
        <f t="shared" si="0"/>
        <v>28</v>
      </c>
      <c r="W79" s="31">
        <f t="shared" si="0"/>
        <v>28</v>
      </c>
      <c r="X79" s="31">
        <f t="shared" ref="X79:Z79" si="1">COUNTA(X10:X78)</f>
        <v>10</v>
      </c>
      <c r="Y79" s="31">
        <f t="shared" si="1"/>
        <v>10</v>
      </c>
      <c r="Z79" s="31">
        <f t="shared" si="1"/>
        <v>10</v>
      </c>
      <c r="AA79" s="31">
        <f t="shared" ref="AA79:AD79" si="2">COUNTA(AA10:AA78)</f>
        <v>0</v>
      </c>
      <c r="AB79" s="31">
        <f t="shared" si="2"/>
        <v>0</v>
      </c>
      <c r="AC79" s="31">
        <f t="shared" si="2"/>
        <v>0</v>
      </c>
      <c r="AD79" s="31">
        <f t="shared" si="2"/>
        <v>21</v>
      </c>
      <c r="AE79" s="31">
        <f t="shared" si="0"/>
        <v>21</v>
      </c>
      <c r="AF79" s="31">
        <f t="shared" si="0"/>
        <v>39</v>
      </c>
      <c r="AG79" s="31">
        <f t="shared" si="0"/>
        <v>24</v>
      </c>
      <c r="AH79" s="31">
        <f t="shared" si="0"/>
        <v>28</v>
      </c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ht="17">
      <c r="A80" s="14"/>
      <c r="B80" s="72" t="s">
        <v>24</v>
      </c>
      <c r="C80" s="73"/>
      <c r="D80" s="37"/>
      <c r="E80" s="37"/>
      <c r="F80" s="37"/>
      <c r="G80" s="37"/>
      <c r="H80" s="37"/>
      <c r="I80" s="30">
        <f>SUM(I10:I78)</f>
        <v>29</v>
      </c>
      <c r="J80" s="30">
        <f t="shared" ref="J80:AH80" si="3">SUM(J10:J78)</f>
        <v>29</v>
      </c>
      <c r="K80" s="30">
        <f t="shared" si="3"/>
        <v>29</v>
      </c>
      <c r="L80" s="30">
        <f t="shared" si="3"/>
        <v>39</v>
      </c>
      <c r="M80" s="30">
        <f t="shared" si="3"/>
        <v>39</v>
      </c>
      <c r="N80" s="30">
        <f t="shared" si="3"/>
        <v>39</v>
      </c>
      <c r="O80" s="30">
        <f t="shared" si="3"/>
        <v>10</v>
      </c>
      <c r="P80" s="30">
        <f t="shared" si="3"/>
        <v>10</v>
      </c>
      <c r="Q80" s="30">
        <f t="shared" si="3"/>
        <v>10</v>
      </c>
      <c r="R80" s="30">
        <f t="shared" si="3"/>
        <v>24</v>
      </c>
      <c r="S80" s="30">
        <f t="shared" si="3"/>
        <v>24</v>
      </c>
      <c r="T80" s="30">
        <f t="shared" si="3"/>
        <v>24</v>
      </c>
      <c r="U80" s="30">
        <f t="shared" si="3"/>
        <v>28</v>
      </c>
      <c r="V80" s="30">
        <f t="shared" si="3"/>
        <v>28</v>
      </c>
      <c r="W80" s="30">
        <f t="shared" si="3"/>
        <v>28</v>
      </c>
      <c r="X80" s="30">
        <f t="shared" ref="X80:Z80" si="4">SUM(X10:X78)</f>
        <v>10</v>
      </c>
      <c r="Y80" s="30">
        <f t="shared" si="4"/>
        <v>10</v>
      </c>
      <c r="Z80" s="30">
        <f t="shared" si="4"/>
        <v>10</v>
      </c>
      <c r="AA80" s="30">
        <f t="shared" ref="AA80:AD80" si="5">SUM(AA10:AA78)</f>
        <v>0</v>
      </c>
      <c r="AB80" s="30">
        <f t="shared" si="5"/>
        <v>0</v>
      </c>
      <c r="AC80" s="30">
        <f t="shared" si="5"/>
        <v>0</v>
      </c>
      <c r="AD80" s="30">
        <f t="shared" si="5"/>
        <v>21</v>
      </c>
      <c r="AE80" s="30">
        <f t="shared" si="3"/>
        <v>21</v>
      </c>
      <c r="AF80" s="30">
        <f t="shared" si="3"/>
        <v>39</v>
      </c>
      <c r="AG80" s="30">
        <f t="shared" si="3"/>
        <v>24</v>
      </c>
      <c r="AH80" s="30">
        <f t="shared" si="3"/>
        <v>28</v>
      </c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2:54" ht="18" thickBot="1">
      <c r="B81" s="74" t="s">
        <v>25</v>
      </c>
      <c r="C81" s="75"/>
      <c r="D81" s="38"/>
      <c r="E81" s="38"/>
      <c r="F81" s="38"/>
      <c r="G81" s="38"/>
      <c r="H81" s="38"/>
      <c r="I81" s="32">
        <f>I79-I80</f>
        <v>0</v>
      </c>
      <c r="J81" s="32">
        <f t="shared" ref="J81:AH81" si="6">J79-J80</f>
        <v>0</v>
      </c>
      <c r="K81" s="33">
        <f t="shared" si="6"/>
        <v>0</v>
      </c>
      <c r="L81" s="32">
        <f t="shared" si="6"/>
        <v>0</v>
      </c>
      <c r="M81" s="32">
        <f t="shared" si="6"/>
        <v>0</v>
      </c>
      <c r="N81" s="33">
        <f t="shared" si="6"/>
        <v>0</v>
      </c>
      <c r="O81" s="32">
        <f t="shared" si="6"/>
        <v>0</v>
      </c>
      <c r="P81" s="32">
        <f t="shared" si="6"/>
        <v>0</v>
      </c>
      <c r="Q81" s="33">
        <f t="shared" si="6"/>
        <v>0</v>
      </c>
      <c r="R81" s="32">
        <f t="shared" si="6"/>
        <v>0</v>
      </c>
      <c r="S81" s="32">
        <f t="shared" si="6"/>
        <v>0</v>
      </c>
      <c r="T81" s="33">
        <f t="shared" si="6"/>
        <v>0</v>
      </c>
      <c r="U81" s="32">
        <f t="shared" si="6"/>
        <v>0</v>
      </c>
      <c r="V81" s="32">
        <f t="shared" si="6"/>
        <v>0</v>
      </c>
      <c r="W81" s="33">
        <f t="shared" si="6"/>
        <v>0</v>
      </c>
      <c r="X81" s="32">
        <f t="shared" ref="X81:Z81" si="7">X79-X80</f>
        <v>0</v>
      </c>
      <c r="Y81" s="32">
        <f t="shared" si="7"/>
        <v>0</v>
      </c>
      <c r="Z81" s="33">
        <f t="shared" si="7"/>
        <v>0</v>
      </c>
      <c r="AA81" s="33">
        <f t="shared" ref="AA81:AD81" si="8">AA79-AA80</f>
        <v>0</v>
      </c>
      <c r="AB81" s="33">
        <f t="shared" si="8"/>
        <v>0</v>
      </c>
      <c r="AC81" s="33">
        <f t="shared" si="8"/>
        <v>0</v>
      </c>
      <c r="AD81" s="33">
        <f t="shared" si="8"/>
        <v>0</v>
      </c>
      <c r="AE81" s="34">
        <f t="shared" ref="AE81:AG81" si="9">AE79-AE80</f>
        <v>0</v>
      </c>
      <c r="AF81" s="34">
        <f t="shared" si="9"/>
        <v>0</v>
      </c>
      <c r="AG81" s="34">
        <f t="shared" si="9"/>
        <v>0</v>
      </c>
      <c r="AH81" s="34">
        <f t="shared" si="6"/>
        <v>0</v>
      </c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2:54">
      <c r="I82" s="11">
        <f>I80/I79*100</f>
        <v>100</v>
      </c>
      <c r="J82" s="35">
        <f t="shared" ref="J82:AH82" si="10">J80/J79*100</f>
        <v>100</v>
      </c>
      <c r="K82" s="35">
        <f t="shared" si="10"/>
        <v>100</v>
      </c>
      <c r="L82" s="35">
        <f t="shared" si="10"/>
        <v>100</v>
      </c>
      <c r="M82" s="35">
        <f t="shared" si="10"/>
        <v>100</v>
      </c>
      <c r="N82" s="35">
        <f t="shared" si="10"/>
        <v>100</v>
      </c>
      <c r="O82" s="35">
        <f t="shared" si="10"/>
        <v>100</v>
      </c>
      <c r="P82" s="35">
        <f t="shared" si="10"/>
        <v>100</v>
      </c>
      <c r="Q82" s="35">
        <f t="shared" si="10"/>
        <v>100</v>
      </c>
      <c r="R82" s="35">
        <f t="shared" si="10"/>
        <v>100</v>
      </c>
      <c r="S82" s="35">
        <f t="shared" si="10"/>
        <v>100</v>
      </c>
      <c r="T82" s="35">
        <f t="shared" si="10"/>
        <v>100</v>
      </c>
      <c r="U82" s="35">
        <f t="shared" si="10"/>
        <v>100</v>
      </c>
      <c r="V82" s="35">
        <f t="shared" si="10"/>
        <v>100</v>
      </c>
      <c r="W82" s="35">
        <f t="shared" si="10"/>
        <v>100</v>
      </c>
      <c r="X82" s="41">
        <f t="shared" ref="X82:Z82" si="11">X80/X79*100</f>
        <v>100</v>
      </c>
      <c r="Y82" s="41">
        <f t="shared" si="11"/>
        <v>100</v>
      </c>
      <c r="Z82" s="41">
        <f t="shared" si="11"/>
        <v>100</v>
      </c>
      <c r="AA82" s="35" t="e">
        <f t="shared" si="10"/>
        <v>#DIV/0!</v>
      </c>
      <c r="AB82" s="35" t="e">
        <f t="shared" si="10"/>
        <v>#DIV/0!</v>
      </c>
      <c r="AC82" s="35" t="e">
        <f t="shared" si="10"/>
        <v>#DIV/0!</v>
      </c>
      <c r="AD82" s="41"/>
      <c r="AE82" s="35">
        <f t="shared" si="10"/>
        <v>100</v>
      </c>
      <c r="AF82" s="41"/>
      <c r="AG82" s="41"/>
      <c r="AH82" s="35">
        <f t="shared" si="10"/>
        <v>100</v>
      </c>
      <c r="AI82" s="35" t="e">
        <f>SUM(I82:AH82)/20</f>
        <v>#DIV/0!</v>
      </c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2:54">
      <c r="I83" s="11"/>
      <c r="J83" s="11"/>
      <c r="K83" s="23"/>
      <c r="L83" s="10"/>
      <c r="M83" s="10"/>
      <c r="N83" s="23"/>
      <c r="O83" s="2"/>
      <c r="P83" s="2"/>
      <c r="Q83" s="18"/>
      <c r="R83" s="2"/>
      <c r="S83" s="2"/>
      <c r="T83" s="18"/>
      <c r="U83" s="2"/>
      <c r="V83" s="2"/>
      <c r="W83" s="18"/>
      <c r="X83" s="2"/>
      <c r="Y83" s="2"/>
      <c r="Z83" s="18"/>
      <c r="AA83" s="18"/>
      <c r="AB83" s="18"/>
      <c r="AC83" s="18"/>
      <c r="AD83" s="18"/>
      <c r="AE83" s="18"/>
      <c r="AF83" s="18"/>
      <c r="AG83" s="18"/>
      <c r="AH83" s="18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2:54">
      <c r="I84" s="11"/>
      <c r="J84" s="11"/>
      <c r="K84" s="23"/>
      <c r="L84" s="10"/>
      <c r="M84" s="10"/>
      <c r="N84" s="23"/>
      <c r="O84" s="2"/>
      <c r="P84" s="2"/>
      <c r="Q84" s="18"/>
      <c r="R84" s="2"/>
      <c r="S84" s="2"/>
      <c r="T84" s="18"/>
      <c r="U84" s="2"/>
      <c r="V84" s="2"/>
      <c r="W84" s="18"/>
      <c r="X84" s="2"/>
      <c r="Y84" s="2"/>
      <c r="Z84" s="18"/>
      <c r="AA84" s="18"/>
      <c r="AB84" s="18"/>
      <c r="AC84" s="18"/>
      <c r="AD84" s="18"/>
      <c r="AE84" s="18"/>
      <c r="AF84" s="18"/>
      <c r="AG84" s="18"/>
      <c r="AH84" s="18"/>
      <c r="AI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</row>
    <row r="85" spans="2:54">
      <c r="I85" s="11"/>
      <c r="J85" s="11"/>
      <c r="K85" s="23"/>
      <c r="L85" s="10"/>
      <c r="M85" s="10"/>
      <c r="N85" s="23"/>
      <c r="O85" s="2"/>
      <c r="P85" s="2"/>
      <c r="Q85" s="18"/>
      <c r="R85" s="2"/>
      <c r="S85" s="2"/>
      <c r="T85" s="18"/>
      <c r="U85" s="2"/>
      <c r="V85" s="2"/>
      <c r="W85" s="18"/>
      <c r="X85" s="2"/>
      <c r="Y85" s="2"/>
      <c r="Z85" s="18"/>
      <c r="AA85" s="18"/>
      <c r="AB85" s="18"/>
      <c r="AC85" s="18"/>
      <c r="AD85" s="18"/>
      <c r="AE85" s="18"/>
      <c r="AF85" s="18"/>
      <c r="AG85" s="18"/>
      <c r="AH85" s="18"/>
      <c r="AI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2:54">
      <c r="I86" s="11"/>
      <c r="J86" s="11"/>
      <c r="K86" s="23"/>
      <c r="L86" s="10"/>
      <c r="M86" s="10"/>
      <c r="N86" s="23"/>
      <c r="O86" s="2"/>
      <c r="P86" s="2"/>
      <c r="Q86" s="18"/>
      <c r="R86" s="2"/>
      <c r="S86" s="2"/>
      <c r="T86" s="18"/>
      <c r="U86" s="2"/>
      <c r="V86" s="2"/>
      <c r="W86" s="18"/>
      <c r="X86" s="2"/>
      <c r="Y86" s="2"/>
      <c r="Z86" s="18"/>
      <c r="AA86" s="18"/>
      <c r="AB86" s="18"/>
      <c r="AC86" s="18"/>
      <c r="AD86" s="18"/>
      <c r="AE86" s="18"/>
      <c r="AF86" s="18"/>
      <c r="AG86" s="18"/>
      <c r="AH86" s="18"/>
      <c r="AI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</sheetData>
  <sortState ref="B8:AE76">
    <sortCondition ref="B8:B76"/>
  </sortState>
  <mergeCells count="23">
    <mergeCell ref="B1:M1"/>
    <mergeCell ref="B2:M2"/>
    <mergeCell ref="B3:M3"/>
    <mergeCell ref="B4:M4"/>
    <mergeCell ref="I7:AH7"/>
    <mergeCell ref="C7:C8"/>
    <mergeCell ref="B7:B8"/>
    <mergeCell ref="AF8:AH8"/>
    <mergeCell ref="AI7:AI9"/>
    <mergeCell ref="B79:C79"/>
    <mergeCell ref="B80:C80"/>
    <mergeCell ref="B81:C81"/>
    <mergeCell ref="I9:K9"/>
    <mergeCell ref="L9:N9"/>
    <mergeCell ref="D7:F8"/>
    <mergeCell ref="G7:G9"/>
    <mergeCell ref="H7:H9"/>
    <mergeCell ref="O9:Q9"/>
    <mergeCell ref="R9:T9"/>
    <mergeCell ref="U9:W9"/>
    <mergeCell ref="AA9:AC9"/>
    <mergeCell ref="AD8:AE8"/>
    <mergeCell ref="X9:Z9"/>
  </mergeCells>
  <phoneticPr fontId="10" type="noConversion"/>
  <conditionalFormatting sqref="I64:K70 AF77:AF78 AH77:AH78 L65:W69 I34:W63 AE34:AH63 AF71:AH76 L72:N78 U72:W78 AA72:AD76 AA65:AH69">
    <cfRule type="containsBlanks" dxfId="17" priority="24">
      <formula>LEN(TRIM(I34))=0</formula>
    </cfRule>
  </conditionalFormatting>
  <conditionalFormatting sqref="I71:K76 AE72:AE76 O72:T76">
    <cfRule type="containsBlanks" dxfId="16" priority="21">
      <formula>LEN(TRIM(I71))=0</formula>
    </cfRule>
  </conditionalFormatting>
  <conditionalFormatting sqref="R10:W10 I10:N33 AA10:AH33">
    <cfRule type="containsBlanks" dxfId="15" priority="19">
      <formula>LEN(TRIM(I10))=0</formula>
    </cfRule>
  </conditionalFormatting>
  <conditionalFormatting sqref="O10:Q33">
    <cfRule type="containsBlanks" dxfId="14" priority="18">
      <formula>LEN(TRIM(O10))=0</formula>
    </cfRule>
  </conditionalFormatting>
  <conditionalFormatting sqref="U11:W33">
    <cfRule type="containsBlanks" dxfId="13" priority="14">
      <formula>LEN(TRIM(U11))=0</formula>
    </cfRule>
  </conditionalFormatting>
  <conditionalFormatting sqref="R11:T33">
    <cfRule type="containsBlanks" dxfId="12" priority="13">
      <formula>LEN(TRIM(R11))=0</formula>
    </cfRule>
  </conditionalFormatting>
  <conditionalFormatting sqref="AA34:AD63">
    <cfRule type="containsBlanks" dxfId="11" priority="12">
      <formula>LEN(TRIM(AA34))=0</formula>
    </cfRule>
  </conditionalFormatting>
  <conditionalFormatting sqref="AA77:AD78 AG77:AG78">
    <cfRule type="containsBlanks" dxfId="10" priority="11">
      <formula>LEN(TRIM(AA77))=0</formula>
    </cfRule>
  </conditionalFormatting>
  <conditionalFormatting sqref="I77:K78 AE77:AE78 O77:T78">
    <cfRule type="containsBlanks" dxfId="9" priority="10">
      <formula>LEN(TRIM(I77))=0</formula>
    </cfRule>
  </conditionalFormatting>
  <conditionalFormatting sqref="L64:W64 AE64:AH64">
    <cfRule type="containsBlanks" dxfId="8" priority="9">
      <formula>LEN(TRIM(L64))=0</formula>
    </cfRule>
  </conditionalFormatting>
  <conditionalFormatting sqref="AA64:AD64">
    <cfRule type="containsBlanks" dxfId="7" priority="8">
      <formula>LEN(TRIM(AA64))=0</formula>
    </cfRule>
  </conditionalFormatting>
  <conditionalFormatting sqref="L70:W70 AA71:AE71 AA70:AH70">
    <cfRule type="containsBlanks" dxfId="6" priority="7">
      <formula>LEN(TRIM(L70))=0</formula>
    </cfRule>
  </conditionalFormatting>
  <conditionalFormatting sqref="X65:Z69 X34:Z63">
    <cfRule type="containsBlanks" dxfId="5" priority="6">
      <formula>LEN(TRIM(X34))=0</formula>
    </cfRule>
  </conditionalFormatting>
  <conditionalFormatting sqref="X72:Z76">
    <cfRule type="containsBlanks" dxfId="4" priority="5">
      <formula>LEN(TRIM(X72))=0</formula>
    </cfRule>
  </conditionalFormatting>
  <conditionalFormatting sqref="X10:Z33">
    <cfRule type="containsBlanks" dxfId="3" priority="4">
      <formula>LEN(TRIM(X10))=0</formula>
    </cfRule>
  </conditionalFormatting>
  <conditionalFormatting sqref="X77:Z78">
    <cfRule type="containsBlanks" dxfId="2" priority="3">
      <formula>LEN(TRIM(X77))=0</formula>
    </cfRule>
  </conditionalFormatting>
  <conditionalFormatting sqref="X64:Z64">
    <cfRule type="containsBlanks" dxfId="1" priority="2">
      <formula>LEN(TRIM(X64))=0</formula>
    </cfRule>
  </conditionalFormatting>
  <conditionalFormatting sqref="X70:Z70">
    <cfRule type="containsBlanks" dxfId="0" priority="1">
      <formula>LEN(TRIM(X70))=0</formula>
    </cfRule>
  </conditionalFormatting>
  <pageMargins left="0.5" right="0.5" top="0.5" bottom="0.5" header="0.5" footer="0.5"/>
  <pageSetup scale="63" fitToHeight="2" orientation="landscape" horizontalDpi="4294967292" verticalDpi="4294967292"/>
  <colBreaks count="1" manualBreakCount="1">
    <brk id="34" min="6" max="77" man="1"/>
  </colBreaks>
  <extLst>
    <ext xmlns:mx="http://schemas.microsoft.com/office/mac/excel/2008/main" uri="{64002731-A6B0-56B0-2670-7721B7C09600}">
      <mx:PLV Mode="0" OnePage="0" WScale="49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>
      <selection sqref="A1:K9"/>
    </sheetView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Station Metrics</vt:lpstr>
      <vt:lpstr>Notes</vt:lpstr>
    </vt:vector>
  </TitlesOfParts>
  <Company>IRIS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Lodewyk</dc:creator>
  <cp:lastModifiedBy>K</cp:lastModifiedBy>
  <cp:lastPrinted>2014-01-15T17:09:12Z</cp:lastPrinted>
  <dcterms:created xsi:type="dcterms:W3CDTF">2013-07-16T16:16:36Z</dcterms:created>
  <dcterms:modified xsi:type="dcterms:W3CDTF">2016-05-26T14:23:35Z</dcterms:modified>
</cp:coreProperties>
</file>